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8.xml" ContentType="application/vnd.openxmlformats-officedocument.drawing+xml"/>
  <Override PartName="/xl/charts/chartEx1.xml" ContentType="application/vnd.ms-office.chartex+xml"/>
  <Override PartName="/xl/charts/style20.xml" ContentType="application/vnd.ms-office.chartstyle+xml"/>
  <Override PartName="/xl/charts/colors20.xml" ContentType="application/vnd.ms-office.chartcolorstyle+xml"/>
  <Override PartName="/xl/charts/chartEx2.xml" ContentType="application/vnd.ms-office.chartex+xml"/>
  <Override PartName="/xl/charts/style21.xml" ContentType="application/vnd.ms-office.chartstyle+xml"/>
  <Override PartName="/xl/charts/colors21.xml" ContentType="application/vnd.ms-office.chartcolorstyle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1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0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11.xml" ContentType="application/vnd.openxmlformats-officedocument.drawing+xml"/>
  <Override PartName="/xl/charts/chart22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4.xml" ContentType="application/vnd.openxmlformats-officedocument.drawing+xml"/>
  <Override PartName="/xl/charts/chart26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8E4DA73C-6E46-4F49-AF3E-19A57D5562F4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נתוני מפתח" sheetId="1" r:id="rId1"/>
    <sheet name="סיומות משנה" sheetId="2" r:id="rId2"/>
    <sheet name="סך דומיינים רשומים" sheetId="3" r:id="rId3"/>
    <sheet name="חדשים_נמחקו" sheetId="4" r:id="rId4"/>
    <sheet name="בקשות_טווח ארוך" sheetId="5" r:id="rId5"/>
    <sheet name="IDN_il" sheetId="10" r:id="rId6"/>
    <sheet name="שימוש" sheetId="6" r:id="rId7"/>
    <sheet name="אורך_שמות" sheetId="9" r:id="rId8"/>
    <sheet name="גילאים" sheetId="8" r:id="rId9"/>
    <sheet name="צירופים_נפוצים" sheetId="11" r:id="rId10"/>
    <sheet name="רשמים" sheetId="13" r:id="rId11"/>
    <sheet name="ריכוזיות" sheetId="14" r:id="rId12"/>
    <sheet name="העברות (Transfer)" sheetId="15" r:id="rId13"/>
    <sheet name="מדינות" sheetId="16" r:id="rId14"/>
    <sheet name="מחוזות_ישראל" sheetId="17" r:id="rId15"/>
    <sheet name="IL-DRP" sheetId="18" r:id="rId16"/>
  </sheets>
  <externalReferences>
    <externalReference r:id="rId17"/>
    <externalReference r:id="rId18"/>
  </externalReferences>
  <definedNames>
    <definedName name="_xlnm._FilterDatabase" localSheetId="12" hidden="1">'העברות (Transfer)'!$W$1:$Y$123</definedName>
    <definedName name="_xlnm._FilterDatabase" localSheetId="14" hidden="1">מחוזות_ישראל!$A$3:$G$10</definedName>
    <definedName name="_xlchart.v2.0" hidden="1">גילאים!$C$23:$C$26</definedName>
    <definedName name="_xlchart.v2.1" hidden="1">גילאים!$D$22</definedName>
    <definedName name="_xlchart.v2.2" hidden="1">גילאים!$D$23:$D$26</definedName>
    <definedName name="_xlchart.v2.3" hidden="1">גילאים!$A$3:$A$8</definedName>
    <definedName name="_xlchart.v2.4" hidden="1">גילאים!$B$3:$B$8</definedName>
    <definedName name="_xlchart.v2.5" hidden="1">גילאים!$D$22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7" l="1"/>
  <c r="H6" i="17"/>
  <c r="H7" i="17"/>
  <c r="H8" i="17"/>
  <c r="H9" i="17"/>
  <c r="H10" i="17"/>
  <c r="H4" i="17"/>
  <c r="G4" i="16"/>
  <c r="G5" i="16" s="1"/>
  <c r="C19" i="16"/>
  <c r="C4" i="16"/>
  <c r="C20" i="16"/>
  <c r="C5" i="16"/>
  <c r="C21" i="16"/>
  <c r="C6" i="16"/>
  <c r="C7" i="16"/>
  <c r="C8" i="16"/>
  <c r="C9" i="16"/>
  <c r="G30" i="15"/>
  <c r="G29" i="15"/>
  <c r="G28" i="15"/>
  <c r="G26" i="15"/>
  <c r="G25" i="15"/>
  <c r="F19" i="15"/>
  <c r="D19" i="15"/>
  <c r="D18" i="15"/>
  <c r="E18" i="15" s="1"/>
  <c r="D17" i="15"/>
  <c r="E17" i="15" s="1"/>
  <c r="D16" i="15"/>
  <c r="E16" i="15" s="1"/>
  <c r="D15" i="15"/>
  <c r="E15" i="15" s="1"/>
  <c r="D14" i="15"/>
  <c r="E14" i="15" s="1"/>
  <c r="D13" i="15"/>
  <c r="E13" i="15" s="1"/>
  <c r="D12" i="15"/>
  <c r="E12" i="15" s="1"/>
  <c r="D11" i="15"/>
  <c r="E11" i="15" s="1"/>
  <c r="D10" i="15"/>
  <c r="E10" i="15" s="1"/>
  <c r="D9" i="15"/>
  <c r="E9" i="15" s="1"/>
  <c r="D8" i="15"/>
  <c r="E8" i="15" s="1"/>
  <c r="D7" i="15"/>
  <c r="E7" i="15" s="1"/>
  <c r="D6" i="15"/>
  <c r="E6" i="15" s="1"/>
  <c r="D5" i="15"/>
  <c r="E5" i="15" s="1"/>
  <c r="D4" i="15"/>
  <c r="E13" i="14"/>
  <c r="E12" i="14"/>
  <c r="E11" i="14"/>
  <c r="E10" i="14"/>
  <c r="E9" i="14"/>
  <c r="E8" i="14"/>
  <c r="E7" i="14"/>
  <c r="E6" i="14"/>
  <c r="E5" i="14"/>
  <c r="E4" i="14"/>
  <c r="E3" i="14"/>
  <c r="E2" i="14"/>
  <c r="A25" i="15" l="1"/>
  <c r="A29" i="15"/>
  <c r="A26" i="15"/>
  <c r="A30" i="15"/>
  <c r="A27" i="15"/>
  <c r="G27" i="15"/>
  <c r="E19" i="15"/>
  <c r="A28" i="15"/>
  <c r="D68" i="5" l="1"/>
  <c r="C68" i="5"/>
  <c r="B68" i="5"/>
  <c r="D67" i="5"/>
  <c r="C67" i="5"/>
  <c r="B67" i="5"/>
  <c r="D66" i="5"/>
  <c r="C66" i="5"/>
  <c r="B66" i="5"/>
  <c r="E62" i="5"/>
  <c r="E68" i="5" s="1"/>
  <c r="E61" i="5"/>
  <c r="E67" i="5" s="1"/>
  <c r="E60" i="5"/>
  <c r="E66" i="5" s="1"/>
  <c r="R8" i="3"/>
  <c r="R7" i="3"/>
  <c r="R6" i="3"/>
  <c r="E63" i="5" l="1"/>
  <c r="T38" i="9" l="1"/>
  <c r="U37" i="9"/>
  <c r="U36" i="9"/>
  <c r="U35" i="9"/>
  <c r="U34" i="9"/>
  <c r="U33" i="9"/>
  <c r="U32" i="9"/>
  <c r="U31" i="9"/>
  <c r="U30" i="9"/>
  <c r="U29" i="9"/>
  <c r="U28" i="9"/>
  <c r="U27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U8" i="9"/>
  <c r="U7" i="9"/>
  <c r="U6" i="9"/>
  <c r="U5" i="9"/>
  <c r="U4" i="9"/>
  <c r="U38" i="9" l="1"/>
  <c r="W38" i="9" s="1"/>
  <c r="D7" i="4" l="1"/>
  <c r="D8" i="4"/>
  <c r="D9" i="4"/>
  <c r="D10" i="4"/>
  <c r="D11" i="4"/>
  <c r="D12" i="4"/>
  <c r="D13" i="4"/>
  <c r="D14" i="4"/>
  <c r="D15" i="4"/>
  <c r="D16" i="4"/>
  <c r="D17" i="4"/>
  <c r="D6" i="4"/>
  <c r="B55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4" i="9" l="1"/>
  <c r="C55" i="9" s="1"/>
  <c r="E55" i="9" s="1"/>
  <c r="G41" i="5"/>
  <c r="F41" i="5"/>
  <c r="E41" i="5"/>
  <c r="D41" i="5"/>
  <c r="C41" i="5"/>
  <c r="B41" i="5"/>
  <c r="G40" i="5"/>
  <c r="F40" i="5"/>
  <c r="E40" i="5"/>
  <c r="D40" i="5"/>
  <c r="C40" i="5"/>
  <c r="B40" i="5"/>
  <c r="G39" i="5"/>
  <c r="F39" i="5"/>
  <c r="E39" i="5"/>
  <c r="D39" i="5"/>
  <c r="C39" i="5"/>
  <c r="B39" i="5"/>
  <c r="G26" i="5"/>
  <c r="G25" i="5"/>
  <c r="G24" i="5"/>
  <c r="F24" i="5"/>
  <c r="E26" i="5"/>
  <c r="D26" i="5"/>
  <c r="C25" i="5"/>
  <c r="B25" i="5"/>
  <c r="C36" i="3"/>
  <c r="C35" i="3"/>
  <c r="C34" i="3"/>
  <c r="C33" i="3"/>
  <c r="C32" i="3"/>
  <c r="C31" i="3"/>
  <c r="C30" i="3"/>
  <c r="C29" i="3"/>
  <c r="C28" i="3"/>
  <c r="C27" i="3"/>
  <c r="C26" i="3"/>
  <c r="C25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  <c r="D6" i="3"/>
  <c r="C6" i="3"/>
  <c r="C5" i="3"/>
  <c r="C24" i="5" l="1"/>
  <c r="D25" i="5"/>
  <c r="E25" i="5"/>
  <c r="B24" i="5"/>
  <c r="F26" i="5"/>
  <c r="D24" i="5"/>
  <c r="F25" i="5"/>
  <c r="E24" i="5"/>
  <c r="B26" i="5"/>
  <c r="C26" i="5"/>
</calcChain>
</file>

<file path=xl/sharedStrings.xml><?xml version="1.0" encoding="utf-8"?>
<sst xmlns="http://schemas.openxmlformats.org/spreadsheetml/2006/main" count="427" uniqueCount="202">
  <si>
    <t>שינוי משנה קודמת</t>
  </si>
  <si>
    <t xml:space="preserve">נתונים לשנת 2025 </t>
  </si>
  <si>
    <t>באחוזים</t>
  </si>
  <si>
    <t>בכמות דומיינים</t>
  </si>
  <si>
    <t>דומיינים רשומים</t>
  </si>
  <si>
    <t>דומיינים חדשים</t>
  </si>
  <si>
    <t>דומיינים שנמחקו</t>
  </si>
  <si>
    <t>דומיינים שחודשו</t>
  </si>
  <si>
    <t>דומיינים חתומים DNSSEC</t>
  </si>
  <si>
    <t>כמות דומיינים</t>
  </si>
  <si>
    <t>סיומת</t>
  </si>
  <si>
    <t>Year</t>
  </si>
  <si>
    <t>גידול שנתי</t>
  </si>
  <si>
    <t>מבט חודשי</t>
  </si>
  <si>
    <t>Month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</si>
  <si>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</si>
  <si>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</si>
  <si>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</si>
  <si>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</si>
  <si>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</si>
  <si>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</si>
  <si>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</si>
  <si>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</si>
  <si>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</si>
  <si>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</si>
  <si>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</si>
  <si>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</si>
  <si>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גידול חודשי</t>
  </si>
  <si>
    <t>מספר הדומיינים הרשומים</t>
  </si>
  <si>
    <t>נתונים לקו בגרף</t>
  </si>
  <si>
    <t>מספר הדומיינים הרשומים (לקו בגרף)</t>
  </si>
  <si>
    <t>דומיינים חדשים שנרשמו מול דומיינים שנמחקו</t>
  </si>
  <si>
    <t>חודשי - 2025 מול 2024</t>
  </si>
  <si>
    <t>לשנה אחת</t>
  </si>
  <si>
    <t>לשנתיים</t>
  </si>
  <si>
    <t>שלוש עד חמש</t>
  </si>
  <si>
    <t>רישום</t>
  </si>
  <si>
    <t>חידוש</t>
  </si>
  <si>
    <t>סה"כ</t>
  </si>
  <si>
    <t>סכימה 2025</t>
  </si>
  <si>
    <t>Valid_From_Year</t>
  </si>
  <si>
    <t>Age</t>
  </si>
  <si>
    <t>DomainsAmount</t>
  </si>
  <si>
    <t>גיל</t>
  </si>
  <si>
    <t>0-1</t>
  </si>
  <si>
    <t>1-2</t>
  </si>
  <si>
    <t>2-3</t>
  </si>
  <si>
    <t>3-4</t>
  </si>
  <si>
    <t>מספר הדומיינים בקבוצת הגיל</t>
  </si>
  <si>
    <t>אורך שם המתחם (בתווים, Unicode)</t>
  </si>
  <si>
    <t>כמות שמות מתחם בכל אורך</t>
  </si>
  <si>
    <t>co.il</t>
  </si>
  <si>
    <t>ac.il</t>
  </si>
  <si>
    <t>org.il</t>
  </si>
  <si>
    <t>net.il</t>
  </si>
  <si>
    <t>muni.il</t>
  </si>
  <si>
    <t>k12.il</t>
  </si>
  <si>
    <t>idf.il</t>
  </si>
  <si>
    <t>gov.il</t>
  </si>
  <si>
    <t>מדד ביקוש</t>
  </si>
  <si>
    <t>מדד מאוזן (1)</t>
  </si>
  <si>
    <t>Low content</t>
  </si>
  <si>
    <t>Errors</t>
  </si>
  <si>
    <t>High content</t>
  </si>
  <si>
    <t>is redirected  (from high content)</t>
  </si>
  <si>
    <t>not redirecting</t>
  </si>
  <si>
    <t>redirecting</t>
  </si>
  <si>
    <t>MX record</t>
  </si>
  <si>
    <t>has MX record</t>
  </si>
  <si>
    <t>SSL</t>
  </si>
  <si>
    <t>has SSL</t>
  </si>
  <si>
    <t>.il</t>
  </si>
  <si>
    <t>26-32</t>
  </si>
  <si>
    <t>0-2</t>
  </si>
  <si>
    <t>3-5</t>
  </si>
  <si>
    <t>6-10</t>
  </si>
  <si>
    <t>11-15</t>
  </si>
  <si>
    <t>16-25</t>
  </si>
  <si>
    <t>.ישראל</t>
  </si>
  <si>
    <t>שינוי משנה שעברה</t>
  </si>
  <si>
    <t>+1.68%</t>
  </si>
  <si>
    <t>-29.4%</t>
  </si>
  <si>
    <t>law</t>
  </si>
  <si>
    <t>israel</t>
  </si>
  <si>
    <t>ai</t>
  </si>
  <si>
    <t>my</t>
  </si>
  <si>
    <t>tech</t>
  </si>
  <si>
    <t>group</t>
  </si>
  <si>
    <t>pro</t>
  </si>
  <si>
    <t>studio</t>
  </si>
  <si>
    <t>art</t>
  </si>
  <si>
    <t>design</t>
  </si>
  <si>
    <t>מילה</t>
  </si>
  <si>
    <t>תדירות בכל השנה</t>
  </si>
  <si>
    <t>"מקום"</t>
  </si>
  <si>
    <t>שנתי</t>
  </si>
  <si>
    <t>רישום / חידוש לפי תקופת רישום (1-5 שנים) - בשנת 2025</t>
  </si>
  <si>
    <t>שנה</t>
  </si>
  <si>
    <t>IDN תחת IL (דומיינים היברידיים עברית+לטיני)</t>
  </si>
  <si>
    <t>פילוח מתוך HIGH CONTENT</t>
  </si>
  <si>
    <t>התפלגות דומיינים לפי גיל / וותק במרשם</t>
  </si>
  <si>
    <t>מרחב .ישראל</t>
  </si>
  <si>
    <t>מרחב il.</t>
  </si>
  <si>
    <t>חישוב לממוצע</t>
  </si>
  <si>
    <t>ממוצע אורך שם מתחם ב-il</t>
  </si>
  <si>
    <t>ממוצע אורך שם מתחם ב-.ישראל</t>
  </si>
  <si>
    <t>צירופים נפוצים בשמות הדומיינים החדשים במרחב il. לאורך שנת 2025</t>
  </si>
  <si>
    <t>צירופים נפוצים בשמות הדומיינים במרחב .ישראל (כל המרחב, לא רק החדשים)</t>
  </si>
  <si>
    <t>תדירות במרחב</t>
  </si>
  <si>
    <t>ישראל</t>
  </si>
  <si>
    <t>בית</t>
  </si>
  <si>
    <t>מרכז</t>
  </si>
  <si>
    <t>רכב</t>
  </si>
  <si>
    <t>חשמל</t>
  </si>
  <si>
    <t>ביטוח</t>
  </si>
  <si>
    <t>בנק</t>
  </si>
  <si>
    <t>דין</t>
  </si>
  <si>
    <t>פלאפון</t>
  </si>
  <si>
    <t>רפואי</t>
  </si>
  <si>
    <t>נתוני מפתח שנתיים</t>
  </si>
  <si>
    <t>התפלגות לפי סיומות משנה (SLDs)</t>
  </si>
  <si>
    <t>מרחב.ישראל</t>
  </si>
  <si>
    <t>אקדמיה.ישראל</t>
  </si>
  <si>
    <t>ישוב.ישראל</t>
  </si>
  <si>
    <t>צהל.ישראל</t>
  </si>
  <si>
    <t>סך הדומיינים הרשומים</t>
  </si>
  <si>
    <t>מבט שנתי</t>
  </si>
  <si>
    <t>רבעון</t>
  </si>
  <si>
    <t>רבעון 1</t>
  </si>
  <si>
    <t>רבעון 2</t>
  </si>
  <si>
    <t>רבעון 3</t>
  </si>
  <si>
    <t>רבעון 4</t>
  </si>
  <si>
    <t>רבעוני - 2025 מול 2024</t>
  </si>
  <si>
    <t>חודשי</t>
  </si>
  <si>
    <t>בקשות רישום וחידוש דומיינים לפי תקופת רישום (לטווח ארוך)</t>
  </si>
  <si>
    <t>סוג הבקשה</t>
  </si>
  <si>
    <t>תקופת רישום</t>
  </si>
  <si>
    <t>מספר בקשות</t>
  </si>
  <si>
    <t>השוואת התפלגות - שנתי</t>
  </si>
  <si>
    <t xml:space="preserve">התפלגות השימוש בדומיינים </t>
  </si>
  <si>
    <t>קטגוריית שימוש</t>
  </si>
  <si>
    <t>אחוזים</t>
  </si>
  <si>
    <t>ממדגם CENTR - נובמבר 2025</t>
  </si>
  <si>
    <t>no SSL</t>
  </si>
  <si>
    <t>no MX record</t>
  </si>
  <si>
    <t>התפלגות דומיינים לפי אורך שם הדומיין</t>
  </si>
  <si>
    <t>TOTAL DOMAINS</t>
  </si>
  <si>
    <t>HHI score</t>
  </si>
  <si>
    <t>sum</t>
  </si>
  <si>
    <t>gap</t>
  </si>
  <si>
    <t>Transfer_OUT</t>
  </si>
  <si>
    <t>Transfer_IN</t>
  </si>
  <si>
    <t>precentage</t>
  </si>
  <si>
    <t>Requests_OUT</t>
  </si>
  <si>
    <t>Registrar</t>
  </si>
  <si>
    <t>Requests_IN</t>
  </si>
  <si>
    <t>Russian Federation</t>
  </si>
  <si>
    <t>France</t>
  </si>
  <si>
    <t>Germany</t>
  </si>
  <si>
    <t>United Kingdom</t>
  </si>
  <si>
    <t>USA</t>
  </si>
  <si>
    <t>Israel</t>
  </si>
  <si>
    <t>Country</t>
  </si>
  <si>
    <t>https://www.cbs.gov.il/he/mediarelease/DocLib/2025/422/01_25_422b.pdf</t>
  </si>
  <si>
    <t>אוכלוסייה בישראל</t>
  </si>
  <si>
    <t>דומיינים ישראליים (.il+.ישראל)</t>
  </si>
  <si>
    <t>מחוז</t>
  </si>
  <si>
    <t>תל אביב</t>
  </si>
  <si>
    <t>חיפה</t>
  </si>
  <si>
    <t>ירושלים</t>
  </si>
  <si>
    <t>צפון</t>
  </si>
  <si>
    <t>דרום</t>
  </si>
  <si>
    <t>יהודה ושומרון</t>
  </si>
  <si>
    <t>אחוז מהדומיינים ב-.ישראל</t>
  </si>
  <si>
    <t>אחוז מהדומיינים ב-.il</t>
  </si>
  <si>
    <t>דומיינים ב-.ישראל</t>
  </si>
  <si>
    <t>הדומיינים ב-.il</t>
  </si>
  <si>
    <t>התפלגות שני המרחבים יחד</t>
  </si>
  <si>
    <t>שני המרחבים יחד</t>
  </si>
  <si>
    <t>Grand Total</t>
  </si>
  <si>
    <t>פחות מדוייק &lt;&lt;&lt;&lt;</t>
  </si>
  <si>
    <t>לא רלוונטי להצגה</t>
  </si>
  <si>
    <t>הליכים שהסתיימו - לפי שנת קבלת ההחלטה</t>
  </si>
  <si>
    <t>שנת קבלת החלטה</t>
  </si>
  <si>
    <t>אופנה והנעלה</t>
  </si>
  <si>
    <t>בריאות, רוקחות, קוסמטיקה</t>
  </si>
  <si>
    <t>העברת זכויות לעותר/ת</t>
  </si>
  <si>
    <t>העברת זכויות - לאחר ויתור מצד המחזיק</t>
  </si>
  <si>
    <t>עותר מחו"ל, מחזיק ישראלי</t>
  </si>
  <si>
    <t>עותר ישראלי, מחזיק ישראלי</t>
  </si>
  <si>
    <t>עותר מחו"ל, מחזיק מחו"ל</t>
  </si>
  <si>
    <t>העברות דומיינים בין רשמים - מדי שנה</t>
  </si>
  <si>
    <t>התפלגות דומיינים לפי מדינה (מדינת המחזיק)</t>
  </si>
  <si>
    <t>התפלגות הדומיינים לפי מחוז המחזיק</t>
  </si>
  <si>
    <t>הבדל בין מרחב .il ל-.ישראל</t>
  </si>
  <si>
    <t>מספר הליכים</t>
  </si>
  <si>
    <t>קטגוריה</t>
  </si>
  <si>
    <t>החלטת דיין</t>
  </si>
  <si>
    <t>תחומי העיסוק של הצד העותר</t>
  </si>
  <si>
    <t>התפלגות החלטות</t>
  </si>
  <si>
    <t>זהות הצד העותר והמחזיק</t>
  </si>
  <si>
    <t>זהות העותר והמחזיק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</si>
</sst>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0.0%"/>
    <numFmt numFmtId="167" formatCode="0.0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2"/>
      <name val="Arial"/>
      <family val="2"/>
      <scheme val="minor"/>
    </font>
    <font>
      <sz val="10"/>
      <color rgb="FF000000"/>
      <name val="Arial"/>
      <family val="2"/>
    </font>
    <font>
      <sz val="11"/>
      <color rgb="FF000000"/>
      <name val="Aptos"/>
      <family val="2"/>
    </font>
    <font>
      <sz val="18"/>
      <name val="Calibri"/>
      <family val="2"/>
    </font>
    <font>
      <sz val="11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sz val="10"/>
      <color theme="0"/>
      <name val="Arial"/>
      <family val="2"/>
    </font>
    <font>
      <b/>
      <sz val="11"/>
      <name val="Arial"/>
      <family val="2"/>
    </font>
    <font>
      <b/>
      <sz val="11"/>
      <color theme="2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1"/>
      <color theme="9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9" fontId="0" fillId="0" borderId="0" xfId="2" applyFont="1"/>
    <xf numFmtId="3" fontId="0" fillId="0" borderId="0" xfId="0" applyNumberFormat="1"/>
    <xf numFmtId="165" fontId="0" fillId="0" borderId="0" xfId="1" applyNumberFormat="1" applyFont="1"/>
    <xf numFmtId="165" fontId="3" fillId="0" borderId="0" xfId="1" applyNumberFormat="1" applyFont="1"/>
    <xf numFmtId="0" fontId="2" fillId="0" borderId="0" xfId="0" applyFont="1"/>
    <xf numFmtId="166" fontId="0" fillId="0" borderId="0" xfId="2" applyNumberFormat="1" applyFont="1"/>
    <xf numFmtId="0" fontId="0" fillId="4" borderId="0" xfId="0" applyFill="1"/>
    <xf numFmtId="0" fontId="0" fillId="5" borderId="0" xfId="0" applyFill="1"/>
    <xf numFmtId="0" fontId="0" fillId="0" borderId="0" xfId="0" quotePrefix="1"/>
    <xf numFmtId="167" fontId="0" fillId="3" borderId="0" xfId="0" applyNumberForma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right" readingOrder="2"/>
    </xf>
    <xf numFmtId="0" fontId="2" fillId="7" borderId="0" xfId="0" applyFont="1" applyFill="1"/>
    <xf numFmtId="0" fontId="0" fillId="7" borderId="0" xfId="0" applyFill="1"/>
    <xf numFmtId="167" fontId="0" fillId="0" borderId="0" xfId="0" applyNumberFormat="1"/>
    <xf numFmtId="0" fontId="0" fillId="6" borderId="0" xfId="0" applyFill="1"/>
    <xf numFmtId="9" fontId="0" fillId="0" borderId="0" xfId="0" applyNumberFormat="1"/>
    <xf numFmtId="0" fontId="0" fillId="0" borderId="0" xfId="0" applyAlignment="1">
      <alignment horizontal="left"/>
    </xf>
    <xf numFmtId="10" fontId="0" fillId="0" borderId="0" xfId="2" applyNumberFormat="1" applyFont="1"/>
    <xf numFmtId="165" fontId="1" fillId="0" borderId="0" xfId="1" applyNumberFormat="1" applyFont="1" applyFill="1" applyBorder="1"/>
    <xf numFmtId="165" fontId="4" fillId="0" borderId="0" xfId="1" applyNumberFormat="1" applyFont="1"/>
    <xf numFmtId="165" fontId="0" fillId="0" borderId="0" xfId="0" applyNumberFormat="1"/>
    <xf numFmtId="165" fontId="0" fillId="0" borderId="0" xfId="1" applyNumberFormat="1" applyFont="1" applyFill="1"/>
    <xf numFmtId="0" fontId="0" fillId="0" borderId="0" xfId="0" quotePrefix="1" applyAlignment="1">
      <alignment horizontal="right" readingOrder="1"/>
    </xf>
    <xf numFmtId="10" fontId="0" fillId="0" borderId="0" xfId="0" quotePrefix="1" applyNumberFormat="1" applyAlignment="1">
      <alignment horizontal="right" readingOrder="1"/>
    </xf>
    <xf numFmtId="165" fontId="3" fillId="0" borderId="0" xfId="1" applyNumberFormat="1" applyFont="1" applyFill="1"/>
    <xf numFmtId="10" fontId="0" fillId="0" borderId="0" xfId="2" applyNumberFormat="1" applyFont="1" applyFill="1"/>
    <xf numFmtId="2" fontId="0" fillId="0" borderId="0" xfId="0" applyNumberFormat="1"/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 readingOrder="1"/>
    </xf>
    <xf numFmtId="0" fontId="2" fillId="0" borderId="0" xfId="0" applyFont="1" applyAlignment="1">
      <alignment horizontal="center"/>
    </xf>
    <xf numFmtId="9" fontId="0" fillId="0" borderId="0" xfId="2" applyFont="1" applyFill="1"/>
    <xf numFmtId="0" fontId="7" fillId="0" borderId="0" xfId="0" applyFont="1"/>
    <xf numFmtId="165" fontId="7" fillId="0" borderId="0" xfId="1" applyNumberFormat="1" applyFont="1" applyFill="1" applyBorder="1"/>
    <xf numFmtId="165" fontId="9" fillId="0" borderId="0" xfId="1" applyNumberFormat="1" applyFont="1"/>
    <xf numFmtId="165" fontId="7" fillId="0" borderId="0" xfId="1" applyNumberFormat="1" applyFont="1"/>
    <xf numFmtId="0" fontId="0" fillId="0" borderId="0" xfId="0" applyAlignment="1">
      <alignment readingOrder="2"/>
    </xf>
    <xf numFmtId="166" fontId="0" fillId="0" borderId="0" xfId="0" applyNumberFormat="1"/>
    <xf numFmtId="0" fontId="0" fillId="8" borderId="0" xfId="0" applyFill="1"/>
    <xf numFmtId="0" fontId="10" fillId="0" borderId="0" xfId="0" applyFont="1" applyAlignment="1">
      <alignment horizontal="center" vertical="top"/>
    </xf>
    <xf numFmtId="0" fontId="0" fillId="8" borderId="0" xfId="0" applyFill="1" applyAlignment="1">
      <alignment horizontal="right" readingOrder="2"/>
    </xf>
    <xf numFmtId="3" fontId="2" fillId="0" borderId="0" xfId="0" applyNumberFormat="1" applyFont="1"/>
    <xf numFmtId="0" fontId="0" fillId="8" borderId="0" xfId="0" applyFill="1" applyAlignment="1">
      <alignment horizontal="right" readingOrder="1"/>
    </xf>
    <xf numFmtId="0" fontId="11" fillId="0" borderId="0" xfId="0" applyFont="1"/>
    <xf numFmtId="0" fontId="2" fillId="8" borderId="0" xfId="0" applyFont="1" applyFill="1"/>
    <xf numFmtId="0" fontId="8" fillId="7" borderId="0" xfId="0" applyFont="1" applyFill="1"/>
    <xf numFmtId="0" fontId="0" fillId="8" borderId="0" xfId="0" applyFill="1" applyAlignment="1">
      <alignment horizontal="right"/>
    </xf>
    <xf numFmtId="0" fontId="12" fillId="0" borderId="0" xfId="0" applyFont="1"/>
    <xf numFmtId="0" fontId="13" fillId="8" borderId="0" xfId="0" applyFont="1" applyFill="1"/>
    <xf numFmtId="0" fontId="2" fillId="7" borderId="0" xfId="0" applyFont="1" applyFill="1" applyAlignment="1">
      <alignment horizontal="right" readingOrder="2"/>
    </xf>
    <xf numFmtId="0" fontId="0" fillId="9" borderId="0" xfId="0" applyFill="1"/>
    <xf numFmtId="17" fontId="0" fillId="0" borderId="0" xfId="0" applyNumberFormat="1"/>
    <xf numFmtId="0" fontId="0" fillId="10" borderId="0" xfId="0" applyFill="1"/>
    <xf numFmtId="0" fontId="15" fillId="0" borderId="0" xfId="0" applyFont="1"/>
    <xf numFmtId="164" fontId="0" fillId="0" borderId="0" xfId="0" applyNumberFormat="1"/>
    <xf numFmtId="0" fontId="2" fillId="0" borderId="0" xfId="0" applyFont="1" applyAlignment="1">
      <alignment horizontal="right" readingOrder="2"/>
    </xf>
    <xf numFmtId="0" fontId="2" fillId="11" borderId="1" xfId="0" applyFont="1" applyFill="1" applyBorder="1" applyAlignment="1">
      <alignment horizontal="center" vertical="center" wrapText="1"/>
    </xf>
    <xf numFmtId="166" fontId="0" fillId="0" borderId="0" xfId="2" applyNumberFormat="1" applyFont="1" applyBorder="1"/>
    <xf numFmtId="0" fontId="2" fillId="11" borderId="0" xfId="0" applyFont="1" applyFill="1" applyAlignment="1">
      <alignment horizontal="center" vertical="center" wrapText="1"/>
    </xf>
    <xf numFmtId="0" fontId="2" fillId="11" borderId="2" xfId="0" applyFont="1" applyFill="1" applyBorder="1" applyAlignment="1">
      <alignment horizontal="left"/>
    </xf>
    <xf numFmtId="9" fontId="2" fillId="11" borderId="2" xfId="0" applyNumberFormat="1" applyFont="1" applyFill="1" applyBorder="1"/>
    <xf numFmtId="0" fontId="2" fillId="11" borderId="2" xfId="0" applyFont="1" applyFill="1" applyBorder="1"/>
    <xf numFmtId="0" fontId="2" fillId="11" borderId="1" xfId="0" applyFont="1" applyFill="1" applyBorder="1"/>
    <xf numFmtId="9" fontId="0" fillId="0" borderId="0" xfId="0" applyNumberFormat="1" applyAlignment="1">
      <alignment horizontal="center"/>
    </xf>
    <xf numFmtId="0" fontId="0" fillId="12" borderId="0" xfId="0" applyFill="1"/>
    <xf numFmtId="166" fontId="0" fillId="0" borderId="0" xfId="0" applyNumberFormat="1" applyAlignment="1">
      <alignment horizontal="center"/>
    </xf>
    <xf numFmtId="0" fontId="2" fillId="0" borderId="0" xfId="0" applyFont="1" applyAlignment="1">
      <alignment horizontal="center" readingOrder="2"/>
    </xf>
    <xf numFmtId="2" fontId="14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77777777777777E-2"/>
          <c:y val="0.19722914843977837"/>
          <c:w val="0.80277777777777792"/>
          <c:h val="0.56954578594342375"/>
        </c:manualLayout>
      </c:layout>
      <c:ofPieChart>
        <c:ofPieType val="pie"/>
        <c:varyColors val="1"/>
        <c:ser>
          <c:idx val="0"/>
          <c:order val="0"/>
          <c:tx>
            <c:strRef>
              <c:f>'סיומות משנה'!$B$3</c:f>
              <c:strCache>
                <c:ptCount val="1"/>
                <c:pt idx="0">
                  <c:v>כמות דומיינים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71A-4EE7-80A1-C0FE5E0DC1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71A-4EE7-80A1-C0FE5E0DC1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71A-4EE7-80A1-C0FE5E0DC1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71A-4EE7-80A1-C0FE5E0DC1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71A-4EE7-80A1-C0FE5E0DC18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64F-4BAD-AA39-C90E2330FA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64F-4BAD-AA39-C90E2330FA1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64F-4BAD-AA39-C90E2330FA1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64F-4BAD-AA39-C90E2330FA18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84B55D1-FAC8-4A8F-AE4F-ECF9D0892FB1}" type="CATEGORYNAME">
                      <a:rPr lang="en-US"/>
                      <a:pPr>
                        <a:defRPr/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C7FCE3CC-2C78-47A5-8CEF-FECB9EF82C90}" type="VALUE">
                      <a:rPr lang="en-US" b="0" baseline="0"/>
                      <a:pPr>
                        <a:defRPr/>
                      </a:pPr>
                      <a:t>[VALUE]</a:t>
                    </a:fld>
                    <a:r>
                      <a:rPr lang="en-US" baseline="0"/>
                      <a:t>, (</a:t>
                    </a:r>
                    <a:fld id="{119518EC-F191-4288-8E19-4360064CE717}" type="PERCENTAGE">
                      <a:rPr lang="en-US" b="1" baseline="0"/>
                      <a:pPr>
                        <a:defRPr/>
                      </a:pPr>
                      <a:t>[PERCENTAGE]</a:t>
                    </a:fld>
                    <a:r>
                      <a:rPr lang="en-US" baseline="0"/>
                      <a:t>)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71A-4EE7-80A1-C0FE5E0DC18A}"/>
                </c:ext>
              </c:extLst>
            </c:dLbl>
            <c:dLbl>
              <c:idx val="1"/>
              <c:layout>
                <c:manualLayout>
                  <c:x val="-3.7274505613729442E-2"/>
                  <c:y val="-4.567585301837270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060498A-2DA0-4246-BFC3-8B1F3CD55358}" type="CATEGORYNAME">
                      <a:rPr lang="en-US" baseline="0"/>
                      <a:pPr>
                        <a:defRPr/>
                      </a:pPr>
                      <a:t>[CATEGORY NAME]</a:t>
                    </a:fld>
                    <a:r>
                      <a:rPr lang="en-US" baseline="0"/>
                      <a:t>, </a:t>
                    </a:r>
                    <a:fld id="{20E6FDAB-3197-449D-9303-01E0E8180675}" type="VALUE">
                      <a:rPr lang="en-US" baseline="0"/>
                      <a:pPr>
                        <a:defRPr/>
                      </a:pPr>
                      <a:t>[VALUE]</a:t>
                    </a:fld>
                    <a:r>
                      <a:rPr lang="en-US" baseline="0"/>
                      <a:t>, </a:t>
                    </a:r>
                    <a:fld id="{A9114D45-9B9A-4F4D-B8AA-D3970904134A}" type="PERCENTAGE">
                      <a:rPr lang="en-US" b="1" baseline="0"/>
                      <a:pPr>
                        <a:defRPr/>
                      </a:pPr>
                      <a:t>[PERCENTAGE]</a:t>
                    </a:fld>
                    <a:endParaRPr lang="en-US" baseline="0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444446270938472"/>
                      <c:h val="0.1758566637503645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71A-4EE7-80A1-C0FE5E0DC18A}"/>
                </c:ext>
              </c:extLst>
            </c:dLbl>
            <c:dLbl>
              <c:idx val="2"/>
              <c:layout>
                <c:manualLayout>
                  <c:x val="-1.8182524059492562E-2"/>
                  <c:y val="-9.835702828813064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1A-4EE7-80A1-C0FE5E0DC18A}"/>
                </c:ext>
              </c:extLst>
            </c:dLbl>
            <c:dLbl>
              <c:idx val="3"/>
              <c:layout>
                <c:manualLayout>
                  <c:x val="9.7911186381031981E-2"/>
                  <c:y val="3.05945374575618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A-4EE7-80A1-C0FE5E0DC18A}"/>
                </c:ext>
              </c:extLst>
            </c:dLbl>
            <c:dLbl>
              <c:idx val="4"/>
              <c:layout>
                <c:manualLayout>
                  <c:x val="2.7766841644793383E-3"/>
                  <c:y val="1.1157407407407408E-2"/>
                </c:manualLayout>
              </c:layout>
              <c:tx>
                <c:rich>
                  <a:bodyPr/>
                  <a:lstStyle/>
                  <a:p>
                    <a:fld id="{43A5E857-3F06-46E2-AA82-8935E9421E0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FBFBC65C-ADA2-4A97-A155-6D4C84E6CABB}" type="VALUE">
                      <a:rPr lang="en-US" b="1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71A-4EE7-80A1-C0FE5E0DC18A}"/>
                </c:ext>
              </c:extLst>
            </c:dLbl>
            <c:dLbl>
              <c:idx val="5"/>
              <c:layout>
                <c:manualLayout>
                  <c:x val="-1.5973097112860993E-2"/>
                  <c:y val="1.8981481481481482E-3"/>
                </c:manualLayout>
              </c:layout>
              <c:tx>
                <c:rich>
                  <a:bodyPr/>
                  <a:lstStyle/>
                  <a:p>
                    <a:fld id="{86A05C1F-8BB9-4322-B2C1-FE282D4A6BD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, </a:t>
                    </a:r>
                    <a:fld id="{9224AE38-285E-42F7-B07D-2F02AEE62980}" type="VALUE">
                      <a:rPr lang="en-US" b="1" baseline="0"/>
                      <a:pPr/>
                      <a:t>[VALUE]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264F-4BAD-AA39-C90E2330FA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'סיומות משנה'!$A$4:$A$11</c:f>
              <c:strCache>
                <c:ptCount val="8"/>
                <c:pt idx="0">
                  <c:v>co.il</c:v>
                </c:pt>
                <c:pt idx="1">
                  <c:v>org.il</c:v>
                </c:pt>
                <c:pt idx="2">
                  <c:v>gov.il</c:v>
                </c:pt>
                <c:pt idx="3">
                  <c:v>muni.il</c:v>
                </c:pt>
                <c:pt idx="4">
                  <c:v>net.il</c:v>
                </c:pt>
                <c:pt idx="5">
                  <c:v>ac.il</c:v>
                </c:pt>
                <c:pt idx="6">
                  <c:v>k12.il</c:v>
                </c:pt>
                <c:pt idx="7">
                  <c:v>idf.il</c:v>
                </c:pt>
              </c:strCache>
            </c:strRef>
          </c:cat>
          <c:val>
            <c:numRef>
              <c:f>'סיומות משנה'!$B$4:$B$11</c:f>
              <c:numCache>
                <c:formatCode>_-* #,##0_-;\-* #,##0_-;_-* "-"??_-;_-@_-</c:formatCode>
                <c:ptCount val="8"/>
                <c:pt idx="0">
                  <c:v>272071</c:v>
                </c:pt>
                <c:pt idx="1">
                  <c:v>16423</c:v>
                </c:pt>
                <c:pt idx="2">
                  <c:v>477</c:v>
                </c:pt>
                <c:pt idx="3" formatCode="General">
                  <c:v>200</c:v>
                </c:pt>
                <c:pt idx="4" formatCode="General">
                  <c:v>182</c:v>
                </c:pt>
                <c:pt idx="5" formatCode="General">
                  <c:v>97</c:v>
                </c:pt>
                <c:pt idx="6" formatCode="General">
                  <c:v>88</c:v>
                </c:pt>
                <c:pt idx="7" formatCode="General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A-4EE7-80A1-C0FE5E0DC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splitType val="pos"/>
        <c:splitPos val="6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43162501709619E-2"/>
          <c:y val="0.21845920343713784"/>
          <c:w val="0.87376155213848894"/>
          <c:h val="0.67640908927443011"/>
        </c:manualLayout>
      </c:layout>
      <c:barChart>
        <c:barDir val="col"/>
        <c:grouping val="clustered"/>
        <c:varyColors val="0"/>
        <c:ser>
          <c:idx val="0"/>
          <c:order val="0"/>
          <c:tx>
            <c:v>דומיינים חדשים 2024</c:v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[1]חדשים_נמחקו!$F$19:$F$22</c:f>
              <c:strCache>
                <c:ptCount val="4"/>
                <c:pt idx="0">
                  <c:v>רבעון 1</c:v>
                </c:pt>
                <c:pt idx="1">
                  <c:v>רבעון 2</c:v>
                </c:pt>
                <c:pt idx="2">
                  <c:v>רבעון 3</c:v>
                </c:pt>
                <c:pt idx="3">
                  <c:v>רבעון 4</c:v>
                </c:pt>
              </c:strCache>
            </c:strRef>
          </c:cat>
          <c:val>
            <c:numRef>
              <c:f>[1]חדשים_נמחקו!$G$19:$G$22</c:f>
              <c:numCache>
                <c:formatCode>General</c:formatCode>
                <c:ptCount val="4"/>
                <c:pt idx="0">
                  <c:v>243</c:v>
                </c:pt>
                <c:pt idx="1">
                  <c:v>230</c:v>
                </c:pt>
                <c:pt idx="2">
                  <c:v>176</c:v>
                </c:pt>
                <c:pt idx="3">
                  <c:v>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5-4FC2-A1A2-D3FCD306FC93}"/>
            </c:ext>
          </c:extLst>
        </c:ser>
        <c:ser>
          <c:idx val="2"/>
          <c:order val="1"/>
          <c:tx>
            <c:v>דומיינים חדשים 2025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[1]חדשים_נמחקו!$F$19:$F$22</c:f>
              <c:strCache>
                <c:ptCount val="4"/>
                <c:pt idx="0">
                  <c:v>רבעון 1</c:v>
                </c:pt>
                <c:pt idx="1">
                  <c:v>רבעון 2</c:v>
                </c:pt>
                <c:pt idx="2">
                  <c:v>רבעון 3</c:v>
                </c:pt>
                <c:pt idx="3">
                  <c:v>רבעון 4</c:v>
                </c:pt>
              </c:strCache>
            </c:strRef>
          </c:cat>
          <c:val>
            <c:numRef>
              <c:f>[1]חדשים_נמחקו!$G$23:$G$26</c:f>
              <c:numCache>
                <c:formatCode>General</c:formatCode>
                <c:ptCount val="4"/>
                <c:pt idx="0">
                  <c:v>186</c:v>
                </c:pt>
                <c:pt idx="1">
                  <c:v>167</c:v>
                </c:pt>
                <c:pt idx="2">
                  <c:v>96</c:v>
                </c:pt>
                <c:pt idx="3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15-4FC2-A1A2-D3FCD306FC93}"/>
            </c:ext>
          </c:extLst>
        </c:ser>
        <c:ser>
          <c:idx val="1"/>
          <c:order val="2"/>
          <c:tx>
            <c:v>דומיינים שנמחקו 2024</c:v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[1]חדשים_נמחקו!$F$19:$F$22</c:f>
              <c:strCache>
                <c:ptCount val="4"/>
                <c:pt idx="0">
                  <c:v>רבעון 1</c:v>
                </c:pt>
                <c:pt idx="1">
                  <c:v>רבעון 2</c:v>
                </c:pt>
                <c:pt idx="2">
                  <c:v>רבעון 3</c:v>
                </c:pt>
                <c:pt idx="3">
                  <c:v>רבעון 4</c:v>
                </c:pt>
              </c:strCache>
            </c:strRef>
          </c:cat>
          <c:val>
            <c:numRef>
              <c:f>[1]חדשים_נמחקו!$H$19:$H$22</c:f>
              <c:numCache>
                <c:formatCode>General</c:formatCode>
                <c:ptCount val="4"/>
                <c:pt idx="0">
                  <c:v>9356</c:v>
                </c:pt>
                <c:pt idx="1">
                  <c:v>2062</c:v>
                </c:pt>
                <c:pt idx="2">
                  <c:v>324</c:v>
                </c:pt>
                <c:pt idx="3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15-4FC2-A1A2-D3FCD306FC93}"/>
            </c:ext>
          </c:extLst>
        </c:ser>
        <c:ser>
          <c:idx val="3"/>
          <c:order val="3"/>
          <c:tx>
            <c:v>דומיינים שנמחקו 2025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[1]חדשים_נמחקו!$F$19:$F$22</c:f>
              <c:strCache>
                <c:ptCount val="4"/>
                <c:pt idx="0">
                  <c:v>רבעון 1</c:v>
                </c:pt>
                <c:pt idx="1">
                  <c:v>רבעון 2</c:v>
                </c:pt>
                <c:pt idx="2">
                  <c:v>רבעון 3</c:v>
                </c:pt>
                <c:pt idx="3">
                  <c:v>רבעון 4</c:v>
                </c:pt>
              </c:strCache>
            </c:strRef>
          </c:cat>
          <c:val>
            <c:numRef>
              <c:f>[1]חדשים_נמחקו!$H$23:$H$26</c:f>
              <c:numCache>
                <c:formatCode>General</c:formatCode>
                <c:ptCount val="4"/>
                <c:pt idx="0">
                  <c:v>3333</c:v>
                </c:pt>
                <c:pt idx="1">
                  <c:v>351</c:v>
                </c:pt>
                <c:pt idx="2">
                  <c:v>152</c:v>
                </c:pt>
                <c:pt idx="3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15-4FC2-A1A2-D3FCD306F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0558432"/>
        <c:axId val="980555072"/>
      </c:barChart>
      <c:catAx>
        <c:axId val="98055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980555072"/>
        <c:crosses val="autoZero"/>
        <c:auto val="1"/>
        <c:lblAlgn val="ctr"/>
        <c:lblOffset val="100"/>
        <c:noMultiLvlLbl val="0"/>
      </c:catAx>
      <c:valAx>
        <c:axId val="980555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98055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05"/>
          <c:y val="2.7962707582737688E-2"/>
          <c:w val="0.77344913151364769"/>
          <c:h val="0.176515142063031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התפלגות</a:t>
            </a:r>
            <a:r>
              <a:rPr lang="he-IL" baseline="0"/>
              <a:t> רישומים - לפי שנים (רישום ארוך טווח)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'בקשות_טווח ארוך'!$A$24</c:f>
              <c:strCache>
                <c:ptCount val="1"/>
                <c:pt idx="0">
                  <c:v>לשנה אחת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'בקשות_טווח ארוך'!$B$23:$G$23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'בקשות_טווח ארוך'!$B$24:$G$24</c:f>
              <c:numCache>
                <c:formatCode>0%</c:formatCode>
                <c:ptCount val="6"/>
                <c:pt idx="0">
                  <c:v>0.77554284424039444</c:v>
                </c:pt>
                <c:pt idx="1">
                  <c:v>0.76531404519635482</c:v>
                </c:pt>
                <c:pt idx="2">
                  <c:v>0.77347441723755905</c:v>
                </c:pt>
                <c:pt idx="3">
                  <c:v>0.79161947904869767</c:v>
                </c:pt>
                <c:pt idx="4">
                  <c:v>0.78647863544951213</c:v>
                </c:pt>
                <c:pt idx="5">
                  <c:v>0.77307480999908429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32-4DA7-8DB0-4370DCA2E247}"/>
            </c:ext>
          </c:extLst>
        </c:ser>
        <c:ser>
          <c:idx val="1"/>
          <c:order val="1"/>
          <c:tx>
            <c:strRef>
              <c:f>'בקשות_טווח ארוך'!$A$25</c:f>
              <c:strCache>
                <c:ptCount val="1"/>
                <c:pt idx="0">
                  <c:v>לשנתיים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'בקשות_טווח ארוך'!$B$23:$G$23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'בקשות_טווח ארוך'!$B$25:$G$25</c:f>
              <c:numCache>
                <c:formatCode>0%</c:formatCode>
                <c:ptCount val="6"/>
                <c:pt idx="0">
                  <c:v>0.16435855944003311</c:v>
                </c:pt>
                <c:pt idx="1">
                  <c:v>0.1579216215111765</c:v>
                </c:pt>
                <c:pt idx="2">
                  <c:v>0.14592235863347577</c:v>
                </c:pt>
                <c:pt idx="3">
                  <c:v>0.13713350950044043</c:v>
                </c:pt>
                <c:pt idx="4">
                  <c:v>0.13729920301909279</c:v>
                </c:pt>
                <c:pt idx="5">
                  <c:v>0.13075725666147789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32-4DA7-8DB0-4370DCA2E247}"/>
            </c:ext>
          </c:extLst>
        </c:ser>
        <c:ser>
          <c:idx val="2"/>
          <c:order val="2"/>
          <c:tx>
            <c:strRef>
              <c:f>'בקשות_טווח ארוך'!$A$26</c:f>
              <c:strCache>
                <c:ptCount val="1"/>
                <c:pt idx="0">
                  <c:v>שלוש עד חמש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'בקשות_טווח ארוך'!$B$23:$G$23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'בקשות_טווח ארוך'!$B$26:$G$26</c:f>
              <c:numCache>
                <c:formatCode>0%</c:formatCode>
                <c:ptCount val="6"/>
                <c:pt idx="0">
                  <c:v>6.0098596319572498E-2</c:v>
                </c:pt>
                <c:pt idx="1">
                  <c:v>7.6764333292468637E-2</c:v>
                </c:pt>
                <c:pt idx="2">
                  <c:v>8.0603224128965159E-2</c:v>
                </c:pt>
                <c:pt idx="3">
                  <c:v>7.1247011450861958E-2</c:v>
                </c:pt>
                <c:pt idx="4">
                  <c:v>7.6222161531395091E-2</c:v>
                </c:pt>
                <c:pt idx="5">
                  <c:v>9.6167933339437781E-2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32-4DA7-8DB0-4370DCA2E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5252816"/>
        <c:axId val="865251376"/>
      </c:lineChart>
      <c:catAx>
        <c:axId val="86525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51376"/>
        <c:crosses val="autoZero"/>
        <c:auto val="1"/>
        <c:lblAlgn val="ctr"/>
        <c:lblOffset val="100"/>
        <c:noMultiLvlLbl val="0"/>
      </c:catAx>
      <c:valAx>
        <c:axId val="8652513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5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התפלגות חידושים - לפי שנים (חידוש ארוך טווח)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'בקשות_טווח ארוך'!$A$39</c:f>
              <c:strCache>
                <c:ptCount val="1"/>
                <c:pt idx="0">
                  <c:v>לשנה אחת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'בקשות_טווח ארוך'!$B$38:$G$38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'בקשות_טווח ארוך'!$B$39:$G$39</c:f>
              <c:numCache>
                <c:formatCode>0%</c:formatCode>
                <c:ptCount val="6"/>
                <c:pt idx="0">
                  <c:v>0.6748320239273754</c:v>
                </c:pt>
                <c:pt idx="1">
                  <c:v>0.67392564105941077</c:v>
                </c:pt>
                <c:pt idx="2">
                  <c:v>0.73203751376603698</c:v>
                </c:pt>
                <c:pt idx="3">
                  <c:v>0.7450114948801736</c:v>
                </c:pt>
                <c:pt idx="4">
                  <c:v>0.75025793489180315</c:v>
                </c:pt>
                <c:pt idx="5">
                  <c:v>0.73198290106567299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2D-469D-AE7D-6FE866C8BEC2}"/>
            </c:ext>
          </c:extLst>
        </c:ser>
        <c:ser>
          <c:idx val="1"/>
          <c:order val="1"/>
          <c:tx>
            <c:strRef>
              <c:f>'בקשות_טווח ארוך'!$A$40</c:f>
              <c:strCache>
                <c:ptCount val="1"/>
                <c:pt idx="0">
                  <c:v>לשנתיים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'בקשות_טווח ארוך'!$B$38:$G$38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'בקשות_טווח ארוך'!$B$40:$G$40</c:f>
              <c:numCache>
                <c:formatCode>0%</c:formatCode>
                <c:ptCount val="6"/>
                <c:pt idx="0">
                  <c:v>0.22264815945966818</c:v>
                </c:pt>
                <c:pt idx="1">
                  <c:v>0.20950493223932884</c:v>
                </c:pt>
                <c:pt idx="2">
                  <c:v>0.19466754582249002</c:v>
                </c:pt>
                <c:pt idx="3">
                  <c:v>0.18843417219808031</c:v>
                </c:pt>
                <c:pt idx="4">
                  <c:v>0.17946838261247319</c:v>
                </c:pt>
                <c:pt idx="5">
                  <c:v>0.17298957072041637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2D-469D-AE7D-6FE866C8BEC2}"/>
            </c:ext>
          </c:extLst>
        </c:ser>
        <c:ser>
          <c:idx val="2"/>
          <c:order val="2"/>
          <c:tx>
            <c:strRef>
              <c:f>'בקשות_טווח ארוך'!$A$41</c:f>
              <c:strCache>
                <c:ptCount val="1"/>
                <c:pt idx="0">
                  <c:v>שלוש עד חמש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'בקשות_טווח ארוך'!$B$38:$G$38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'בקשות_טווח ארוך'!$B$41:$G$41</c:f>
              <c:numCache>
                <c:formatCode>0%</c:formatCode>
                <c:ptCount val="6"/>
                <c:pt idx="0">
                  <c:v>0.10251981661295645</c:v>
                </c:pt>
                <c:pt idx="1">
                  <c:v>0.11656942670126039</c:v>
                </c:pt>
                <c:pt idx="2">
                  <c:v>7.3294940411472984E-2</c:v>
                </c:pt>
                <c:pt idx="3">
                  <c:v>6.6554332921746132E-2</c:v>
                </c:pt>
                <c:pt idx="4">
                  <c:v>7.0273682495723716E-2</c:v>
                </c:pt>
                <c:pt idx="5">
                  <c:v>9.5027528213910611E-2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2D-469D-AE7D-6FE866C8B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5252816"/>
        <c:axId val="865251376"/>
      </c:lineChart>
      <c:catAx>
        <c:axId val="86525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51376"/>
        <c:crosses val="autoZero"/>
        <c:auto val="1"/>
        <c:lblAlgn val="ctr"/>
        <c:lblOffset val="100"/>
        <c:noMultiLvlLbl val="0"/>
      </c:catAx>
      <c:valAx>
        <c:axId val="86525137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5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התפלגות רישומים - לפי שנים (רישום ארוך טווח)</a:t>
            </a:r>
            <a:endParaRPr 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'[1]בקשות_טווח ארוך'!$A$21</c:f>
              <c:strCache>
                <c:ptCount val="1"/>
                <c:pt idx="0">
                  <c:v>לשנה אחת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'[1]בקשות_טווח ארוך'!$B$20:$E$20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'[1]בקשות_טווח ארוך'!$B$21:$E$21</c:f>
              <c:numCache>
                <c:formatCode>General</c:formatCode>
                <c:ptCount val="4"/>
                <c:pt idx="0">
                  <c:v>0.85522574208031932</c:v>
                </c:pt>
                <c:pt idx="1">
                  <c:v>0.7645748236167843</c:v>
                </c:pt>
                <c:pt idx="2">
                  <c:v>0.86462093862815881</c:v>
                </c:pt>
                <c:pt idx="3">
                  <c:v>0.86068702290076338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E0-4184-840A-373116ABC186}"/>
            </c:ext>
          </c:extLst>
        </c:ser>
        <c:ser>
          <c:idx val="1"/>
          <c:order val="1"/>
          <c:tx>
            <c:strRef>
              <c:f>'[1]בקשות_טווח ארוך'!$A$22</c:f>
              <c:strCache>
                <c:ptCount val="1"/>
                <c:pt idx="0">
                  <c:v>לשנתיים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'[1]בקשות_טווח ארוך'!$B$20:$E$20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'[1]בקשות_טווח ארוך'!$B$22:$E$22</c:f>
              <c:numCache>
                <c:formatCode>General</c:formatCode>
                <c:ptCount val="4"/>
                <c:pt idx="0">
                  <c:v>8.061860813170367E-2</c:v>
                </c:pt>
                <c:pt idx="1">
                  <c:v>0.1292239138507241</c:v>
                </c:pt>
                <c:pt idx="2">
                  <c:v>9.4765342960288809E-2</c:v>
                </c:pt>
                <c:pt idx="3">
                  <c:v>7.8244274809160311E-2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E0-4184-840A-373116ABC186}"/>
            </c:ext>
          </c:extLst>
        </c:ser>
        <c:ser>
          <c:idx val="2"/>
          <c:order val="2"/>
          <c:tx>
            <c:strRef>
              <c:f>'[1]בקשות_טווח ארוך'!$A$23</c:f>
              <c:strCache>
                <c:ptCount val="1"/>
                <c:pt idx="0">
                  <c:v>שלוש עד חמש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'[1]בקשות_טווח ארוך'!$B$20:$E$20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'[1]בקשות_טווח ארוך'!$B$23:$E$23</c:f>
              <c:numCache>
                <c:formatCode>General</c:formatCode>
                <c:ptCount val="4"/>
                <c:pt idx="0">
                  <c:v>6.4155649787977054E-2</c:v>
                </c:pt>
                <c:pt idx="1">
                  <c:v>0.10620126253249164</c:v>
                </c:pt>
                <c:pt idx="2">
                  <c:v>4.0613718411552348E-2</c:v>
                </c:pt>
                <c:pt idx="3">
                  <c:v>6.1068702290076333E-2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E0-4184-840A-373116ABC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5252816"/>
        <c:axId val="865251376"/>
      </c:lineChart>
      <c:catAx>
        <c:axId val="86525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51376"/>
        <c:crosses val="autoZero"/>
        <c:auto val="1"/>
        <c:lblAlgn val="ctr"/>
        <c:lblOffset val="100"/>
        <c:noMultiLvlLbl val="0"/>
      </c:catAx>
      <c:valAx>
        <c:axId val="865251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5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התפלגות חידושים - לפי שנים (חידוש ארוך טווח)</a:t>
            </a:r>
            <a:endParaRPr lang="en-US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'[1]בקשות_טווח ארוך'!$A$32</c:f>
              <c:strCache>
                <c:ptCount val="1"/>
                <c:pt idx="0">
                  <c:v>לשנה אחת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'[1]בקשות_טווח ארוך'!$B$31:$E$31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'[1]בקשות_טווח ארוך'!$B$32:$E$32</c:f>
              <c:numCache>
                <c:formatCode>General</c:formatCode>
                <c:ptCount val="4"/>
                <c:pt idx="0">
                  <c:v>0.71153846153846156</c:v>
                </c:pt>
                <c:pt idx="1">
                  <c:v>0.83049716383049721</c:v>
                </c:pt>
                <c:pt idx="2">
                  <c:v>0.83611467693624308</c:v>
                </c:pt>
                <c:pt idx="3">
                  <c:v>0.80474649406688237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7-4DC2-B9E8-411F5080AE56}"/>
            </c:ext>
          </c:extLst>
        </c:ser>
        <c:ser>
          <c:idx val="1"/>
          <c:order val="1"/>
          <c:tx>
            <c:strRef>
              <c:f>'[1]בקשות_טווח ארוך'!$A$33</c:f>
              <c:strCache>
                <c:ptCount val="1"/>
                <c:pt idx="0">
                  <c:v>לשנתיים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3548775153105861E-2"/>
                  <c:y val="4.4016112569262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97-4DC2-B9E8-411F5080AE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'[1]בקשות_טווח ארוך'!$B$31:$E$31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'[1]בקשות_טווח ארוך'!$B$33:$E$33</c:f>
              <c:numCache>
                <c:formatCode>General</c:formatCode>
                <c:ptCount val="4"/>
                <c:pt idx="0">
                  <c:v>0.13461538461538461</c:v>
                </c:pt>
                <c:pt idx="1">
                  <c:v>0.11811811811811812</c:v>
                </c:pt>
                <c:pt idx="2">
                  <c:v>0.12601626016260162</c:v>
                </c:pt>
                <c:pt idx="3">
                  <c:v>0.14886731391585761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97-4DC2-B9E8-411F5080AE56}"/>
            </c:ext>
          </c:extLst>
        </c:ser>
        <c:ser>
          <c:idx val="2"/>
          <c:order val="2"/>
          <c:tx>
            <c:strRef>
              <c:f>'[1]בקשות_טווח ארוך'!$A$34</c:f>
              <c:strCache>
                <c:ptCount val="1"/>
                <c:pt idx="0">
                  <c:v>שלוש עד חמש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7993219597550305E-2"/>
                  <c:y val="-4.6296296296296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7-4DC2-B9E8-411F5080AE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'[1]בקשות_טווח ארוך'!$B$31:$E$31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'[1]בקשות_טווח ארוך'!$B$34:$E$34</c:f>
              <c:numCache>
                <c:formatCode>General</c:formatCode>
                <c:ptCount val="4"/>
                <c:pt idx="0">
                  <c:v>0.15384615384615385</c:v>
                </c:pt>
                <c:pt idx="1">
                  <c:v>5.1384718051384719E-2</c:v>
                </c:pt>
                <c:pt idx="2">
                  <c:v>3.7869062901155326E-2</c:v>
                </c:pt>
                <c:pt idx="3">
                  <c:v>4.6386192017259978E-2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97-4DC2-B9E8-411F5080AE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5252816"/>
        <c:axId val="865251376"/>
      </c:lineChart>
      <c:catAx>
        <c:axId val="86525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51376"/>
        <c:crosses val="autoZero"/>
        <c:auto val="1"/>
        <c:lblAlgn val="ctr"/>
        <c:lblOffset val="100"/>
        <c:noMultiLvlLbl val="0"/>
      </c:catAx>
      <c:valAx>
        <c:axId val="865251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52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IDN_il!$B$2</c:f>
              <c:strCache>
                <c:ptCount val="1"/>
                <c:pt idx="0">
                  <c:v>כמות דומיינים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IDN_il!$A$3:$A$18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IDN_il!$B$3:$B$18</c:f>
              <c:numCache>
                <c:formatCode>_-* #,##0_-;\-* #,##0_-;_-* "-"??_-;_-@_-</c:formatCode>
                <c:ptCount val="16"/>
                <c:pt idx="0">
                  <c:v>18057</c:v>
                </c:pt>
                <c:pt idx="1">
                  <c:v>30754</c:v>
                </c:pt>
                <c:pt idx="2">
                  <c:v>19101</c:v>
                </c:pt>
                <c:pt idx="3">
                  <c:v>14854</c:v>
                </c:pt>
                <c:pt idx="4">
                  <c:v>11315</c:v>
                </c:pt>
                <c:pt idx="5">
                  <c:v>9515</c:v>
                </c:pt>
                <c:pt idx="6">
                  <c:v>8314</c:v>
                </c:pt>
                <c:pt idx="7">
                  <c:v>7445</c:v>
                </c:pt>
                <c:pt idx="8">
                  <c:v>6560</c:v>
                </c:pt>
                <c:pt idx="9">
                  <c:v>6023</c:v>
                </c:pt>
                <c:pt idx="10">
                  <c:v>5194</c:v>
                </c:pt>
                <c:pt idx="11">
                  <c:v>3891</c:v>
                </c:pt>
                <c:pt idx="12">
                  <c:v>3471</c:v>
                </c:pt>
                <c:pt idx="13">
                  <c:v>3078</c:v>
                </c:pt>
                <c:pt idx="14">
                  <c:v>2554</c:v>
                </c:pt>
                <c:pt idx="15">
                  <c:v>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41-41D1-A034-15F4459BB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9793232"/>
        <c:axId val="599813392"/>
      </c:areaChart>
      <c:lineChart>
        <c:grouping val="standard"/>
        <c:varyColors val="0"/>
        <c:ser>
          <c:idx val="1"/>
          <c:order val="1"/>
          <c:tx>
            <c:strRef>
              <c:f>IDN_il!$C$2</c:f>
              <c:strCache>
                <c:ptCount val="1"/>
                <c:pt idx="0">
                  <c:v>נתונים לקו בגרף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numFmt formatCode="#,##0" sourceLinked="0"/>
              <c:spPr>
                <a:solidFill>
                  <a:srgbClr val="FF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141-41D1-A034-15F4459BBD8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IDN_il!$A$3:$A$18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IDN_il!$C$3:$C$18</c:f>
              <c:numCache>
                <c:formatCode>_-* #,##0_-;\-* #,##0_-;_-* "-"??_-;_-@_-</c:formatCode>
                <c:ptCount val="16"/>
                <c:pt idx="0">
                  <c:v>18057</c:v>
                </c:pt>
                <c:pt idx="1">
                  <c:v>30754</c:v>
                </c:pt>
                <c:pt idx="2">
                  <c:v>19101</c:v>
                </c:pt>
                <c:pt idx="3">
                  <c:v>14854</c:v>
                </c:pt>
                <c:pt idx="4">
                  <c:v>11315</c:v>
                </c:pt>
                <c:pt idx="5">
                  <c:v>9515</c:v>
                </c:pt>
                <c:pt idx="6">
                  <c:v>8314</c:v>
                </c:pt>
                <c:pt idx="7">
                  <c:v>7445</c:v>
                </c:pt>
                <c:pt idx="8">
                  <c:v>6560</c:v>
                </c:pt>
                <c:pt idx="9">
                  <c:v>6023</c:v>
                </c:pt>
                <c:pt idx="10">
                  <c:v>5194</c:v>
                </c:pt>
                <c:pt idx="11">
                  <c:v>3891</c:v>
                </c:pt>
                <c:pt idx="12">
                  <c:v>3471</c:v>
                </c:pt>
                <c:pt idx="13">
                  <c:v>3078</c:v>
                </c:pt>
                <c:pt idx="14">
                  <c:v>2554</c:v>
                </c:pt>
                <c:pt idx="15">
                  <c:v>2223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1-41D1-A034-15F4459BB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9793232"/>
        <c:axId val="599813392"/>
      </c:lineChart>
      <c:catAx>
        <c:axId val="59979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99813392"/>
        <c:crosses val="autoZero"/>
        <c:auto val="1"/>
        <c:lblAlgn val="ctr"/>
        <c:lblOffset val="100"/>
        <c:noMultiLvlLbl val="0"/>
      </c:catAx>
      <c:valAx>
        <c:axId val="599813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9979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sz="1400" b="0" i="0" u="none" strike="noStrike" baseline="0">
                <a:effectLst/>
              </a:rPr>
              <a:t>התפלגות השימוש בדומיינים  - </a:t>
            </a:r>
            <a:r>
              <a:rPr lang="en-US" sz="1400" b="0" i="0" u="none" strike="noStrike" baseline="0">
                <a:effectLst/>
              </a:rPr>
              <a:t>il</a:t>
            </a:r>
            <a:r>
              <a:rPr lang="he-IL" sz="1400" b="0" i="0" u="none" strike="noStrike" baseline="0">
                <a:effectLst/>
              </a:rPr>
              <a:t>.</a:t>
            </a:r>
            <a:endParaRPr lang="he-IL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שימוש!$B$3</c:f>
              <c:strCache>
                <c:ptCount val="1"/>
                <c:pt idx="0">
                  <c:v>אחוזים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66C-4022-98D1-B75985FD7A56}"/>
              </c:ext>
            </c:extLst>
          </c:dPt>
          <c:dPt>
            <c:idx val="1"/>
            <c:bubble3D val="0"/>
            <c:spPr>
              <a:solidFill>
                <a:schemeClr val="bg2">
                  <a:lumMod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6C-4022-98D1-B75985FD7A5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6C-4022-98D1-B75985FD7A56}"/>
              </c:ext>
            </c:extLst>
          </c:dPt>
          <c:dLbls>
            <c:dLbl>
              <c:idx val="0"/>
              <c:layout>
                <c:manualLayout>
                  <c:x val="1.3244928963020578E-2"/>
                  <c:y val="6.1385724842647094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6C-4022-98D1-B75985FD7A56}"/>
                </c:ext>
              </c:extLst>
            </c:dLbl>
            <c:dLbl>
              <c:idx val="1"/>
              <c:layout>
                <c:manualLayout>
                  <c:x val="-1.8402676607392695E-2"/>
                  <c:y val="3.0855948831638644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6C-4022-98D1-B75985FD7A56}"/>
                </c:ext>
              </c:extLst>
            </c:dLbl>
            <c:dLbl>
              <c:idx val="2"/>
              <c:layout>
                <c:manualLayout>
                  <c:x val="-2.3376852126934692E-2"/>
                  <c:y val="-0.11912060749687843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112556771466885"/>
                      <c:h val="0.1618800648298217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66C-4022-98D1-B75985FD7A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שימוש!$A$4:$A$6</c:f>
              <c:strCache>
                <c:ptCount val="3"/>
                <c:pt idx="0">
                  <c:v>Low content</c:v>
                </c:pt>
                <c:pt idx="1">
                  <c:v>Errors</c:v>
                </c:pt>
                <c:pt idx="2">
                  <c:v>High content</c:v>
                </c:pt>
              </c:strCache>
            </c:strRef>
          </c:cat>
          <c:val>
            <c:numRef>
              <c:f>שימוש!$B$4:$B$6</c:f>
              <c:numCache>
                <c:formatCode>0%</c:formatCode>
                <c:ptCount val="3"/>
                <c:pt idx="0">
                  <c:v>0.09</c:v>
                </c:pt>
                <c:pt idx="1">
                  <c:v>0.38</c:v>
                </c:pt>
                <c:pt idx="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C-4022-98D1-B75985FD7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sz="1400" b="0" i="0" u="none" strike="noStrike" baseline="0">
                <a:effectLst/>
              </a:rPr>
              <a:t>התפלגות השימוש בדומיינים  - .ישראל</a:t>
            </a:r>
            <a:endParaRPr lang="he-IL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שימוש!$B$3</c:f>
              <c:strCache>
                <c:ptCount val="1"/>
                <c:pt idx="0">
                  <c:v>אחוזים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D2D-4E18-9147-BBE89DA60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2D-4E18-9147-BBE89DA601F1}"/>
              </c:ext>
            </c:extLst>
          </c:dPt>
          <c:dPt>
            <c:idx val="2"/>
            <c:bubble3D val="0"/>
            <c:spPr>
              <a:solidFill>
                <a:schemeClr val="bg2">
                  <a:lumMod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D2D-4E18-9147-BBE89DA601F1}"/>
              </c:ext>
            </c:extLst>
          </c:dPt>
          <c:dLbls>
            <c:dLbl>
              <c:idx val="2"/>
              <c:layout>
                <c:manualLayout>
                  <c:x val="-1.2160621042281012E-2"/>
                  <c:y val="-4.3795352161206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,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541993887622063"/>
                      <c:h val="0.1410085875187931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D2D-4E18-9147-BBE89DA60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שימוש!$A$20:$A$22</c:f>
              <c:strCache>
                <c:ptCount val="3"/>
                <c:pt idx="0">
                  <c:v>High content</c:v>
                </c:pt>
                <c:pt idx="1">
                  <c:v>Low content</c:v>
                </c:pt>
                <c:pt idx="2">
                  <c:v>Errors</c:v>
                </c:pt>
              </c:strCache>
            </c:strRef>
          </c:cat>
          <c:val>
            <c:numRef>
              <c:f>שימוש!$B$20:$B$22</c:f>
              <c:numCache>
                <c:formatCode>0%</c:formatCode>
                <c:ptCount val="3"/>
                <c:pt idx="0">
                  <c:v>0.13</c:v>
                </c:pt>
                <c:pt idx="1">
                  <c:v>0.28000000000000003</c:v>
                </c:pt>
                <c:pt idx="2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2D-4E18-9147-BBE89DA60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התפלגות הדומיינים לפי אורך שם המתחם</a:t>
            </a:r>
            <a:r>
              <a:rPr lang="he-IL" baseline="0"/>
              <a:t> - </a:t>
            </a:r>
            <a:r>
              <a:rPr lang="en-US" baseline="0"/>
              <a:t>il.</a:t>
            </a:r>
            <a:endParaRPr lang="he-I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אורך_שמות!$B$3</c:f>
              <c:strCache>
                <c:ptCount val="1"/>
                <c:pt idx="0">
                  <c:v>כמות שמות מתחם בכל אורך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אורך_שמות!$A$5:$A$53</c:f>
              <c:numCache>
                <c:formatCode>General</c:formatCode>
                <c:ptCount val="4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41</c:v>
                </c:pt>
                <c:pt idx="40">
                  <c:v>43</c:v>
                </c:pt>
                <c:pt idx="41">
                  <c:v>44</c:v>
                </c:pt>
                <c:pt idx="42">
                  <c:v>45</c:v>
                </c:pt>
                <c:pt idx="43">
                  <c:v>46</c:v>
                </c:pt>
                <c:pt idx="44">
                  <c:v>47</c:v>
                </c:pt>
                <c:pt idx="45">
                  <c:v>52</c:v>
                </c:pt>
                <c:pt idx="46">
                  <c:v>55</c:v>
                </c:pt>
                <c:pt idx="47">
                  <c:v>59</c:v>
                </c:pt>
                <c:pt idx="48">
                  <c:v>62</c:v>
                </c:pt>
              </c:numCache>
            </c:numRef>
          </c:cat>
          <c:val>
            <c:numRef>
              <c:f>אורך_שמות!$B$5:$B$53</c:f>
              <c:numCache>
                <c:formatCode>General</c:formatCode>
                <c:ptCount val="49"/>
                <c:pt idx="0">
                  <c:v>31</c:v>
                </c:pt>
                <c:pt idx="1">
                  <c:v>120</c:v>
                </c:pt>
                <c:pt idx="2" formatCode="_-* #,##0_-;\-* #,##0_-;_-* &quot;-&quot;??_-;_-@_-">
                  <c:v>11024</c:v>
                </c:pt>
                <c:pt idx="3" formatCode="_-* #,##0_-;\-* #,##0_-;_-* &quot;-&quot;??_-;_-@_-">
                  <c:v>13906</c:v>
                </c:pt>
                <c:pt idx="4" formatCode="_-* #,##0_-;\-* #,##0_-;_-* &quot;-&quot;??_-;_-@_-">
                  <c:v>22325</c:v>
                </c:pt>
                <c:pt idx="5" formatCode="_-* #,##0_-;\-* #,##0_-;_-* &quot;-&quot;??_-;_-@_-">
                  <c:v>31210</c:v>
                </c:pt>
                <c:pt idx="6" formatCode="_-* #,##0_-;\-* #,##0_-;_-* &quot;-&quot;??_-;_-@_-">
                  <c:v>34113</c:v>
                </c:pt>
                <c:pt idx="7" formatCode="_-* #,##0_-;\-* #,##0_-;_-* &quot;-&quot;??_-;_-@_-">
                  <c:v>35468</c:v>
                </c:pt>
                <c:pt idx="8" formatCode="_-* #,##0_-;\-* #,##0_-;_-* &quot;-&quot;??_-;_-@_-">
                  <c:v>33166</c:v>
                </c:pt>
                <c:pt idx="9" formatCode="_-* #,##0_-;\-* #,##0_-;_-* &quot;-&quot;??_-;_-@_-">
                  <c:v>29240</c:v>
                </c:pt>
                <c:pt idx="10" formatCode="_-* #,##0_-;\-* #,##0_-;_-* &quot;-&quot;??_-;_-@_-">
                  <c:v>23202</c:v>
                </c:pt>
                <c:pt idx="11" formatCode="_-* #,##0_-;\-* #,##0_-;_-* &quot;-&quot;??_-;_-@_-">
                  <c:v>18217</c:v>
                </c:pt>
                <c:pt idx="12" formatCode="_-* #,##0_-;\-* #,##0_-;_-* &quot;-&quot;??_-;_-@_-">
                  <c:v>12747</c:v>
                </c:pt>
                <c:pt idx="13" formatCode="_-* #,##0_-;\-* #,##0_-;_-* &quot;-&quot;??_-;_-@_-">
                  <c:v>8847</c:v>
                </c:pt>
                <c:pt idx="14" formatCode="_-* #,##0_-;\-* #,##0_-;_-* &quot;-&quot;??_-;_-@_-">
                  <c:v>5659</c:v>
                </c:pt>
                <c:pt idx="15" formatCode="_-* #,##0_-;\-* #,##0_-;_-* &quot;-&quot;??_-;_-@_-">
                  <c:v>3686</c:v>
                </c:pt>
                <c:pt idx="16" formatCode="_-* #,##0_-;\-* #,##0_-;_-* &quot;-&quot;??_-;_-@_-">
                  <c:v>2280</c:v>
                </c:pt>
                <c:pt idx="17" formatCode="_-* #,##0_-;\-* #,##0_-;_-* &quot;-&quot;??_-;_-@_-">
                  <c:v>1428</c:v>
                </c:pt>
                <c:pt idx="18">
                  <c:v>961</c:v>
                </c:pt>
                <c:pt idx="19">
                  <c:v>633</c:v>
                </c:pt>
                <c:pt idx="20">
                  <c:v>400</c:v>
                </c:pt>
                <c:pt idx="21">
                  <c:v>245</c:v>
                </c:pt>
                <c:pt idx="22">
                  <c:v>189</c:v>
                </c:pt>
                <c:pt idx="23">
                  <c:v>132</c:v>
                </c:pt>
                <c:pt idx="24">
                  <c:v>76</c:v>
                </c:pt>
                <c:pt idx="25">
                  <c:v>62</c:v>
                </c:pt>
                <c:pt idx="26">
                  <c:v>43</c:v>
                </c:pt>
                <c:pt idx="27">
                  <c:v>23</c:v>
                </c:pt>
                <c:pt idx="28">
                  <c:v>24</c:v>
                </c:pt>
                <c:pt idx="29">
                  <c:v>15</c:v>
                </c:pt>
                <c:pt idx="30">
                  <c:v>18</c:v>
                </c:pt>
                <c:pt idx="31">
                  <c:v>11</c:v>
                </c:pt>
                <c:pt idx="32">
                  <c:v>9</c:v>
                </c:pt>
                <c:pt idx="33">
                  <c:v>6</c:v>
                </c:pt>
                <c:pt idx="34">
                  <c:v>6</c:v>
                </c:pt>
                <c:pt idx="35">
                  <c:v>2</c:v>
                </c:pt>
                <c:pt idx="36">
                  <c:v>1</c:v>
                </c:pt>
                <c:pt idx="37">
                  <c:v>2</c:v>
                </c:pt>
                <c:pt idx="38">
                  <c:v>6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2</c:v>
                </c:pt>
                <c:pt idx="45">
                  <c:v>1</c:v>
                </c:pt>
                <c:pt idx="46">
                  <c:v>2</c:v>
                </c:pt>
                <c:pt idx="47">
                  <c:v>1</c:v>
                </c:pt>
                <c:pt idx="4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E2-4834-B06B-4DB376588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5217296"/>
        <c:axId val="865253296"/>
      </c:barChart>
      <c:catAx>
        <c:axId val="865217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rtl="1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 sz="1000" b="0" i="0" u="none" strike="noStrike" baseline="0">
                    <a:effectLst/>
                  </a:rPr>
                  <a:t>אורך שם המתחם (בתווי </a:t>
                </a:r>
                <a:r>
                  <a:rPr lang="en-US" sz="1000" b="0" i="0" u="none" strike="noStrike" baseline="0">
                    <a:effectLst/>
                  </a:rPr>
                  <a:t>Unicode)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rtl="1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53296"/>
        <c:crosses val="autoZero"/>
        <c:auto val="1"/>
        <c:lblAlgn val="ctr"/>
        <c:lblOffset val="100"/>
        <c:noMultiLvlLbl val="0"/>
      </c:catAx>
      <c:valAx>
        <c:axId val="8652532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 sz="1000" b="0" i="0" u="none" strike="noStrike" baseline="0">
                    <a:effectLst/>
                  </a:rPr>
                  <a:t>כמות שמות מתחם בכל אורך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1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התפלגות הדומיינים לפי אורך שם המתחם - .ישראל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[1]אורך_שמות!$B$1</c:f>
              <c:strCache>
                <c:ptCount val="1"/>
                <c:pt idx="0">
                  <c:v>כמות שמות מתחם בכל אורך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[1]אורך_שמות!$A$2:$A$35</c:f>
              <c:numCache>
                <c:formatCode>General</c:formatCode>
                <c:ptCount val="3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31</c:v>
                </c:pt>
                <c:pt idx="29">
                  <c:v>32</c:v>
                </c:pt>
                <c:pt idx="30">
                  <c:v>34</c:v>
                </c:pt>
                <c:pt idx="31">
                  <c:v>36</c:v>
                </c:pt>
                <c:pt idx="32">
                  <c:v>39</c:v>
                </c:pt>
                <c:pt idx="33">
                  <c:v>40</c:v>
                </c:pt>
              </c:numCache>
            </c:numRef>
          </c:cat>
          <c:val>
            <c:numRef>
              <c:f>[1]אורך_שמות!$B$2:$B$35</c:f>
              <c:numCache>
                <c:formatCode>General</c:formatCode>
                <c:ptCount val="34"/>
                <c:pt idx="0">
                  <c:v>56</c:v>
                </c:pt>
                <c:pt idx="1">
                  <c:v>368</c:v>
                </c:pt>
                <c:pt idx="2">
                  <c:v>838</c:v>
                </c:pt>
                <c:pt idx="3">
                  <c:v>1076</c:v>
                </c:pt>
                <c:pt idx="4">
                  <c:v>1028</c:v>
                </c:pt>
                <c:pt idx="5">
                  <c:v>816</c:v>
                </c:pt>
                <c:pt idx="6">
                  <c:v>754</c:v>
                </c:pt>
                <c:pt idx="7">
                  <c:v>731</c:v>
                </c:pt>
                <c:pt idx="8">
                  <c:v>665</c:v>
                </c:pt>
                <c:pt idx="9">
                  <c:v>536</c:v>
                </c:pt>
                <c:pt idx="10">
                  <c:v>393</c:v>
                </c:pt>
                <c:pt idx="11">
                  <c:v>243</c:v>
                </c:pt>
                <c:pt idx="12">
                  <c:v>196</c:v>
                </c:pt>
                <c:pt idx="13">
                  <c:v>145</c:v>
                </c:pt>
                <c:pt idx="14">
                  <c:v>102</c:v>
                </c:pt>
                <c:pt idx="15">
                  <c:v>93</c:v>
                </c:pt>
                <c:pt idx="16">
                  <c:v>68</c:v>
                </c:pt>
                <c:pt idx="17">
                  <c:v>48</c:v>
                </c:pt>
                <c:pt idx="18">
                  <c:v>31</c:v>
                </c:pt>
                <c:pt idx="19">
                  <c:v>23</c:v>
                </c:pt>
                <c:pt idx="20">
                  <c:v>11</c:v>
                </c:pt>
                <c:pt idx="21">
                  <c:v>14</c:v>
                </c:pt>
                <c:pt idx="22">
                  <c:v>8</c:v>
                </c:pt>
                <c:pt idx="23">
                  <c:v>9</c:v>
                </c:pt>
                <c:pt idx="24">
                  <c:v>3</c:v>
                </c:pt>
                <c:pt idx="25">
                  <c:v>5</c:v>
                </c:pt>
                <c:pt idx="26">
                  <c:v>5</c:v>
                </c:pt>
                <c:pt idx="27">
                  <c:v>3</c:v>
                </c:pt>
                <c:pt idx="28">
                  <c:v>4</c:v>
                </c:pt>
                <c:pt idx="29">
                  <c:v>4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08-476F-AC23-C83579DA8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65217296"/>
        <c:axId val="865253296"/>
      </c:barChart>
      <c:catAx>
        <c:axId val="865217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rtl="1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 sz="1000" b="0" i="0" u="none" strike="noStrike" baseline="0">
                    <a:effectLst/>
                  </a:rPr>
                  <a:t>אורך שם המתחם (בתווי </a:t>
                </a:r>
                <a:r>
                  <a:rPr lang="en-US" sz="1000" b="0" i="0" u="none" strike="noStrike" baseline="0">
                    <a:effectLst/>
                  </a:rPr>
                  <a:t>Unicode)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rtl="1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53296"/>
        <c:crosses val="autoZero"/>
        <c:auto val="1"/>
        <c:lblAlgn val="ctr"/>
        <c:lblOffset val="100"/>
        <c:noMultiLvlLbl val="0"/>
      </c:catAx>
      <c:valAx>
        <c:axId val="8652532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 sz="1000" b="0" i="0" u="none" strike="noStrike" baseline="0">
                    <a:effectLst/>
                  </a:rPr>
                  <a:t>כמות שמות מתחם בכל אורך 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6521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77777777777777E-2"/>
          <c:y val="0.21574766695829689"/>
          <c:w val="0.80277777777777792"/>
          <c:h val="0.56954578594342375"/>
        </c:manualLayout>
      </c:layout>
      <c:ofPieChart>
        <c:ofPieType val="pie"/>
        <c:varyColors val="1"/>
        <c:ser>
          <c:idx val="0"/>
          <c:order val="0"/>
          <c:tx>
            <c:strRef>
              <c:f>'[1]סיומות משנה'!$B$1</c:f>
              <c:strCache>
                <c:ptCount val="1"/>
                <c:pt idx="0">
                  <c:v>כמות דומיינים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84-4BE8-8C38-0DF70712E1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84-4BE8-8C38-0DF70712E15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84-4BE8-8C38-0DF70712E15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884-4BE8-8C38-0DF70712E15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884-4BE8-8C38-0DF70712E158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84B55D1-FAC8-4A8F-AE4F-ECF9D0892FB1}" type="CATEGORYNAME">
                      <a:rPr lang="he-IL"/>
                      <a:pPr>
                        <a:defRPr/>
                      </a:pPr>
                      <a:t>[CATEGORY NAME]</a:t>
                    </a:fld>
                    <a:r>
                      <a:rPr lang="he-IL" baseline="0"/>
                      <a:t>, </a:t>
                    </a:r>
                    <a:fld id="{C7FCE3CC-2C78-47A5-8CEF-FECB9EF82C90}" type="VALUE">
                      <a:rPr lang="he-IL" b="1" baseline="0"/>
                      <a:pPr>
                        <a:defRPr/>
                      </a:pPr>
                      <a:t>[VALUE]</a:t>
                    </a:fld>
                    <a:r>
                      <a:rPr lang="he-IL" baseline="0"/>
                      <a:t>, (</a:t>
                    </a:r>
                    <a:fld id="{119518EC-F191-4288-8E19-4360064CE717}" type="PERCENTAGE">
                      <a:rPr lang="he-IL" baseline="0"/>
                      <a:pPr>
                        <a:defRPr/>
                      </a:pPr>
                      <a:t>[PERCENTAGE]</a:t>
                    </a:fld>
                    <a:r>
                      <a:rPr lang="he-IL" baseline="0"/>
                      <a:t>)</a:t>
                    </a: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he-IL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884-4BE8-8C38-0DF70712E158}"/>
                </c:ext>
              </c:extLst>
            </c:dLbl>
            <c:dLbl>
              <c:idx val="1"/>
              <c:layout>
                <c:manualLayout>
                  <c:x val="5.624912510936133E-2"/>
                  <c:y val="1.8981481481480634E-3"/>
                </c:manualLayout>
              </c:layout>
              <c:tx>
                <c:rich>
                  <a:bodyPr/>
                  <a:lstStyle/>
                  <a:p>
                    <a:fld id="{86A05C1F-8BB9-4322-B2C1-FE282D4A6BDA}" type="CATEGORYNAME">
                      <a:rPr lang="he-IL"/>
                      <a:pPr/>
                      <a:t>[CATEGORY NAME]</a:t>
                    </a:fld>
                    <a:r>
                      <a:rPr lang="he-IL" baseline="0"/>
                      <a:t>, </a:t>
                    </a:r>
                    <a:fld id="{9224AE38-285E-42F7-B07D-2F02AEE62980}" type="VALUE">
                      <a:rPr lang="he-IL" b="1" baseline="0"/>
                      <a:pPr/>
                      <a:t>[VALUE]</a:t>
                    </a:fld>
                    <a:endParaRPr lang="he-IL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884-4BE8-8C38-0DF70712E158}"/>
                </c:ext>
              </c:extLst>
            </c:dLbl>
            <c:dLbl>
              <c:idx val="2"/>
              <c:layout>
                <c:manualLayout>
                  <c:x val="5.1608705161854666E-2"/>
                  <c:y val="6.2007874015748026E-4"/>
                </c:manualLayout>
              </c:layout>
              <c:tx>
                <c:rich>
                  <a:bodyPr/>
                  <a:lstStyle/>
                  <a:p>
                    <a:fld id="{1E47474E-65F7-417A-81DD-39DC0352B39E}" type="CATEGORYNAME">
                      <a:rPr lang="he-IL"/>
                      <a:pPr/>
                      <a:t>[CATEGORY NAME]</a:t>
                    </a:fld>
                    <a:r>
                      <a:rPr lang="he-IL" baseline="0"/>
                      <a:t>, </a:t>
                    </a:r>
                    <a:fld id="{09E7AA8D-7EA9-4510-83AB-E6E0DE33D4B8}" type="VALUE">
                      <a:rPr lang="he-IL" b="1" baseline="0"/>
                      <a:pPr/>
                      <a:t>[VALUE]</a:t>
                    </a:fld>
                    <a:endParaRPr lang="he-IL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884-4BE8-8C38-0DF70712E158}"/>
                </c:ext>
              </c:extLst>
            </c:dLbl>
            <c:dLbl>
              <c:idx val="3"/>
              <c:layout>
                <c:manualLayout>
                  <c:x val="2.7766841644793383E-3"/>
                  <c:y val="1.1157407407407408E-2"/>
                </c:manualLayout>
              </c:layout>
              <c:tx>
                <c:rich>
                  <a:bodyPr/>
                  <a:lstStyle/>
                  <a:p>
                    <a:fld id="{43A5E857-3F06-46E2-AA82-8935E9421E0D}" type="CATEGORYNAME">
                      <a:rPr lang="he-IL"/>
                      <a:pPr/>
                      <a:t>[CATEGORY NAME]</a:t>
                    </a:fld>
                    <a:r>
                      <a:rPr lang="he-IL" baseline="0"/>
                      <a:t>, </a:t>
                    </a:r>
                    <a:fld id="{FBFBC65C-ADA2-4A97-A155-6D4C84E6CABB}" type="VALUE">
                      <a:rPr lang="he-IL" b="1" baseline="0"/>
                      <a:pPr/>
                      <a:t>[VALUE]</a:t>
                    </a:fld>
                    <a:endParaRPr lang="he-IL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1884-4BE8-8C38-0DF70712E15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84-4BE8-8C38-0DF70712E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'[1]סיומות משנה'!$A$2:$A$5</c:f>
              <c:strCache>
                <c:ptCount val="4"/>
                <c:pt idx="0">
                  <c:v>ישראל</c:v>
                </c:pt>
                <c:pt idx="1">
                  <c:v>אקדמיה.ישראל</c:v>
                </c:pt>
                <c:pt idx="2">
                  <c:v>ישוב.ישראל</c:v>
                </c:pt>
                <c:pt idx="3">
                  <c:v>צהל.ישראל</c:v>
                </c:pt>
              </c:strCache>
            </c:strRef>
          </c:cat>
          <c:val>
            <c:numRef>
              <c:f>'[1]סיומות משנה'!$B$2:$B$5</c:f>
              <c:numCache>
                <c:formatCode>General</c:formatCode>
                <c:ptCount val="4"/>
                <c:pt idx="0">
                  <c:v>8268</c:v>
                </c:pt>
                <c:pt idx="1">
                  <c:v>7</c:v>
                </c:pt>
                <c:pt idx="2">
                  <c:v>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84-4BE8-8C38-0DF70712E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splitType val="pos"/>
        <c:splitPos val="3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עשרת</a:t>
            </a:r>
            <a:r>
              <a:rPr lang="he-IL" baseline="0"/>
              <a:t> הצירופים הנפוצים בשמות הדומיינים החדשים במרחב </a:t>
            </a:r>
            <a:r>
              <a:rPr lang="en-US" baseline="0"/>
              <a:t>il </a:t>
            </a:r>
            <a:r>
              <a:rPr lang="he-IL" baseline="0"/>
              <a:t>בשנת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צירופים_נפוצים!$B$5:$B$14</c:f>
              <c:strCache>
                <c:ptCount val="10"/>
                <c:pt idx="0">
                  <c:v>law</c:v>
                </c:pt>
                <c:pt idx="1">
                  <c:v>israel</c:v>
                </c:pt>
                <c:pt idx="2">
                  <c:v>ai</c:v>
                </c:pt>
                <c:pt idx="3">
                  <c:v>my</c:v>
                </c:pt>
                <c:pt idx="4">
                  <c:v>tech</c:v>
                </c:pt>
                <c:pt idx="5">
                  <c:v>group</c:v>
                </c:pt>
                <c:pt idx="6">
                  <c:v>pro</c:v>
                </c:pt>
                <c:pt idx="7">
                  <c:v>studio</c:v>
                </c:pt>
                <c:pt idx="8">
                  <c:v>art</c:v>
                </c:pt>
                <c:pt idx="9">
                  <c:v>design</c:v>
                </c:pt>
              </c:strCache>
            </c:strRef>
          </c:cat>
          <c:val>
            <c:numRef>
              <c:f>צירופים_נפוצים!$C$5:$C$14</c:f>
              <c:numCache>
                <c:formatCode>General</c:formatCode>
                <c:ptCount val="10"/>
                <c:pt idx="0">
                  <c:v>765</c:v>
                </c:pt>
                <c:pt idx="1">
                  <c:v>534</c:v>
                </c:pt>
                <c:pt idx="2">
                  <c:v>501</c:v>
                </c:pt>
                <c:pt idx="3">
                  <c:v>396</c:v>
                </c:pt>
                <c:pt idx="4">
                  <c:v>350</c:v>
                </c:pt>
                <c:pt idx="5">
                  <c:v>326</c:v>
                </c:pt>
                <c:pt idx="6">
                  <c:v>322</c:v>
                </c:pt>
                <c:pt idx="7">
                  <c:v>312</c:v>
                </c:pt>
                <c:pt idx="8">
                  <c:v>275</c:v>
                </c:pt>
                <c:pt idx="9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15-4915-B3DF-8CAB55E3E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05724767"/>
        <c:axId val="1405700767"/>
      </c:barChart>
      <c:catAx>
        <c:axId val="1405724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405700767"/>
        <c:crosses val="autoZero"/>
        <c:auto val="1"/>
        <c:lblAlgn val="ctr"/>
        <c:lblOffset val="100"/>
        <c:noMultiLvlLbl val="0"/>
      </c:catAx>
      <c:valAx>
        <c:axId val="1405700767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405724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עשרת</a:t>
            </a:r>
            <a:r>
              <a:rPr lang="he-IL" baseline="0"/>
              <a:t> הצירופים הנפוצים בשמות הדומיינים החדשים במרחב </a:t>
            </a:r>
            <a:r>
              <a:rPr lang="en-US" baseline="0"/>
              <a:t>il </a:t>
            </a:r>
            <a:r>
              <a:rPr lang="he-IL" baseline="0"/>
              <a:t>בשנת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צירופים_נפוצים!$B$30:$B$39</c:f>
              <c:strCache>
                <c:ptCount val="10"/>
                <c:pt idx="0">
                  <c:v>ישראל</c:v>
                </c:pt>
                <c:pt idx="1">
                  <c:v>בית</c:v>
                </c:pt>
                <c:pt idx="2">
                  <c:v>מרכז</c:v>
                </c:pt>
                <c:pt idx="3">
                  <c:v>רכב</c:v>
                </c:pt>
                <c:pt idx="4">
                  <c:v>חשמל</c:v>
                </c:pt>
                <c:pt idx="5">
                  <c:v>ביטוח</c:v>
                </c:pt>
                <c:pt idx="6">
                  <c:v>בנק</c:v>
                </c:pt>
                <c:pt idx="7">
                  <c:v>דין</c:v>
                </c:pt>
                <c:pt idx="8">
                  <c:v>פלאפון</c:v>
                </c:pt>
                <c:pt idx="9">
                  <c:v>רפואי</c:v>
                </c:pt>
              </c:strCache>
            </c:strRef>
          </c:cat>
          <c:val>
            <c:numRef>
              <c:f>צירופים_נפוצים!$C$30:$C$39</c:f>
              <c:numCache>
                <c:formatCode>General</c:formatCode>
                <c:ptCount val="10"/>
                <c:pt idx="0">
                  <c:v>123</c:v>
                </c:pt>
                <c:pt idx="1">
                  <c:v>88</c:v>
                </c:pt>
                <c:pt idx="2">
                  <c:v>77</c:v>
                </c:pt>
                <c:pt idx="3">
                  <c:v>69</c:v>
                </c:pt>
                <c:pt idx="4">
                  <c:v>69</c:v>
                </c:pt>
                <c:pt idx="5">
                  <c:v>66</c:v>
                </c:pt>
                <c:pt idx="6">
                  <c:v>64</c:v>
                </c:pt>
                <c:pt idx="7">
                  <c:v>52</c:v>
                </c:pt>
                <c:pt idx="8">
                  <c:v>52</c:v>
                </c:pt>
                <c:pt idx="9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E9-46F8-9521-25201D443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05724767"/>
        <c:axId val="1405700767"/>
      </c:barChart>
      <c:catAx>
        <c:axId val="1405724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405700767"/>
        <c:crosses val="autoZero"/>
        <c:auto val="1"/>
        <c:lblAlgn val="ctr"/>
        <c:lblOffset val="100"/>
        <c:noMultiLvlLbl val="0"/>
      </c:catAx>
      <c:valAx>
        <c:axId val="1405700767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405724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HHI score by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ריכוזיות!$B$2:$B$13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ריכוזיות!$D$2:$D$13</c:f>
              <c:numCache>
                <c:formatCode>0.00</c:formatCode>
                <c:ptCount val="12"/>
                <c:pt idx="0">
                  <c:v>0.21003761607697127</c:v>
                </c:pt>
                <c:pt idx="1">
                  <c:v>0.20261269773691143</c:v>
                </c:pt>
                <c:pt idx="2">
                  <c:v>0.19826837814279946</c:v>
                </c:pt>
                <c:pt idx="3">
                  <c:v>0.19743548382502843</c:v>
                </c:pt>
                <c:pt idx="4">
                  <c:v>0.19706589192736432</c:v>
                </c:pt>
                <c:pt idx="5">
                  <c:v>0.19502416678528481</c:v>
                </c:pt>
                <c:pt idx="6">
                  <c:v>0.18981503896107602</c:v>
                </c:pt>
                <c:pt idx="7">
                  <c:v>0.18147439988372469</c:v>
                </c:pt>
                <c:pt idx="8">
                  <c:v>0.17431114205888781</c:v>
                </c:pt>
                <c:pt idx="9">
                  <c:v>0.17006230745600914</c:v>
                </c:pt>
                <c:pt idx="10">
                  <c:v>0.16625681292996447</c:v>
                </c:pt>
                <c:pt idx="11">
                  <c:v>0.1603643615093942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7-4175-93B6-560C76D65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423280"/>
        <c:axId val="68423760"/>
      </c:lineChart>
      <c:catAx>
        <c:axId val="6842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68423760"/>
        <c:crosses val="autoZero"/>
        <c:auto val="1"/>
        <c:lblAlgn val="ctr"/>
        <c:lblOffset val="100"/>
        <c:noMultiLvlLbl val="0"/>
      </c:catAx>
      <c:valAx>
        <c:axId val="68423760"/>
        <c:scaling>
          <c:orientation val="minMax"/>
          <c:max val="0.30000000000000004"/>
          <c:min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68423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L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Transfer In</a:t>
            </a:r>
          </a:p>
        </c:rich>
      </c:tx>
      <c:layout>
        <c:manualLayout>
          <c:xMode val="edge"/>
          <c:yMode val="edge"/>
          <c:x val="0.39543994630608797"/>
          <c:y val="2.7745664739884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78-447A-A450-C878E4734C8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B78-447A-A450-C878E4734C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'העברות (Transfer)'!$I$25:$I$30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'העברות (Transfer)'!$G$25:$G$30</c:f>
              <c:numCache>
                <c:formatCode>0%</c:formatCode>
                <c:ptCount val="6"/>
                <c:pt idx="0">
                  <c:v>0.37122703412073493</c:v>
                </c:pt>
                <c:pt idx="1">
                  <c:v>0.1553477690288714</c:v>
                </c:pt>
                <c:pt idx="2">
                  <c:v>0.11729002624671916</c:v>
                </c:pt>
                <c:pt idx="3">
                  <c:v>9.3503937007874016E-2</c:v>
                </c:pt>
                <c:pt idx="4">
                  <c:v>9.2847769028871388E-2</c:v>
                </c:pt>
                <c:pt idx="5">
                  <c:v>4.5439632545931759E-2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78-447A-A450-C878E4734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839904"/>
        <c:axId val="442829824"/>
      </c:barChart>
      <c:catAx>
        <c:axId val="442839904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/>
                  <a:t>רשמים מוסמכים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42829824"/>
        <c:crosses val="autoZero"/>
        <c:auto val="1"/>
        <c:lblAlgn val="ctr"/>
        <c:lblOffset val="100"/>
        <c:noMultiLvlLbl val="0"/>
      </c:catAx>
      <c:valAx>
        <c:axId val="4428298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/>
                  <a:t>אחוז מסך ההעברות השנה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42839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Transfer Out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אחוז מסך ההעברות השנה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43-41AA-84C5-263317CE577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B43-41AA-84C5-263317CE57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B43-41AA-84C5-263317CE577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43-41AA-84C5-263317CE577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B43-41AA-84C5-263317CE57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'העברות (Transfer)'!$C$25:$C$30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cat>
          <c:val>
            <c:numRef>
              <c:f>'העברות (Transfer)'!$A$25:$A$30</c:f>
              <c:numCache>
                <c:formatCode>0%</c:formatCode>
                <c:ptCount val="6"/>
                <c:pt idx="0">
                  <c:v>0.21161417322834647</c:v>
                </c:pt>
                <c:pt idx="1">
                  <c:v>0.20226377952755906</c:v>
                </c:pt>
                <c:pt idx="2">
                  <c:v>0.19192913385826771</c:v>
                </c:pt>
                <c:pt idx="3">
                  <c:v>0.10055774278215224</c:v>
                </c:pt>
                <c:pt idx="4">
                  <c:v>9.9901574803149609E-2</c:v>
                </c:pt>
                <c:pt idx="5">
                  <c:v>8.3989501312335957E-2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43-41AA-84C5-263317CE5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839904"/>
        <c:axId val="442829824"/>
      </c:barChart>
      <c:catAx>
        <c:axId val="442839904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/>
                  <a:t>רשמים</a:t>
                </a:r>
                <a:r>
                  <a:rPr lang="he-IL" baseline="0"/>
                  <a:t> מוסמכים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42829824"/>
        <c:crosses val="autoZero"/>
        <c:auto val="1"/>
        <c:lblAlgn val="ctr"/>
        <c:lblOffset val="100"/>
        <c:noMultiLvlLbl val="0"/>
      </c:catAx>
      <c:valAx>
        <c:axId val="442829824"/>
        <c:scaling>
          <c:orientation val="minMax"/>
          <c:max val="0.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e-IL"/>
                  <a:t>אחוז מסך ההעברות השנה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442839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 b="1" dirty="0"/>
              <a:t>העברות דומיינים בין רשמים מוסמכים</a:t>
            </a:r>
            <a:r>
              <a:rPr lang="he-IL" b="1" baseline="0" dirty="0"/>
              <a:t> - </a:t>
            </a:r>
            <a:r>
              <a:rPr lang="he-IL" b="1" dirty="0"/>
              <a:t>בכל שנה</a:t>
            </a:r>
            <a:endParaRPr lang="en-US" b="1" dirty="0"/>
          </a:p>
        </c:rich>
      </c:tx>
      <c:layout>
        <c:manualLayout>
          <c:xMode val="edge"/>
          <c:yMode val="edge"/>
          <c:x val="0.23782749132671377"/>
          <c:y val="0.103518203201985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'העברות (Transfer)'!$C$3</c:f>
              <c:strCache>
                <c:ptCount val="1"/>
                <c:pt idx="0">
                  <c:v>.il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'העברות (Transfer)'!$A$9:$A$19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'העברות (Transfer)'!$C$9:$C$19</c:f>
              <c:numCache>
                <c:formatCode>_-* #,##0_-;\-* #,##0_-;_-* "-"??_-;_-@_-</c:formatCode>
                <c:ptCount val="11"/>
                <c:pt idx="0">
                  <c:v>4674</c:v>
                </c:pt>
                <c:pt idx="1">
                  <c:v>8175</c:v>
                </c:pt>
                <c:pt idx="2">
                  <c:v>7281</c:v>
                </c:pt>
                <c:pt idx="3">
                  <c:v>4440</c:v>
                </c:pt>
                <c:pt idx="4">
                  <c:v>2454</c:v>
                </c:pt>
                <c:pt idx="5">
                  <c:v>3639</c:v>
                </c:pt>
                <c:pt idx="6">
                  <c:v>4680</c:v>
                </c:pt>
                <c:pt idx="7">
                  <c:v>5087</c:v>
                </c:pt>
                <c:pt idx="8">
                  <c:v>4594</c:v>
                </c:pt>
                <c:pt idx="9">
                  <c:v>4233</c:v>
                </c:pt>
                <c:pt idx="10">
                  <c:v>6030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4-49C7-872C-76BE88A6C5E2}"/>
            </c:ext>
          </c:extLst>
        </c:ser>
        <c:ser>
          <c:idx val="0"/>
          <c:order val="1"/>
          <c:tx>
            <c:strRef>
              <c:f>'העברות (Transfer)'!$B$3</c:f>
              <c:strCache>
                <c:ptCount val="1"/>
                <c:pt idx="0">
                  <c:v>.ישראל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'העברות (Transfer)'!$A$9:$A$19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'העברות (Transfer)'!$B$9:$B$19</c:f>
              <c:numCache>
                <c:formatCode>General</c:formatCode>
                <c:ptCount val="11"/>
                <c:pt idx="7">
                  <c:v>53</c:v>
                </c:pt>
                <c:pt idx="8">
                  <c:v>396</c:v>
                </c:pt>
                <c:pt idx="9">
                  <c:v>299</c:v>
                </c:pt>
                <c:pt idx="10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34-49C7-872C-76BE88A6C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1291856"/>
        <c:axId val="1291289936"/>
      </c:barChart>
      <c:catAx>
        <c:axId val="129129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1291289936"/>
        <c:crosses val="autoZero"/>
        <c:auto val="1"/>
        <c:lblAlgn val="ctr"/>
        <c:lblOffset val="100"/>
        <c:noMultiLvlLbl val="0"/>
      </c:catAx>
      <c:valAx>
        <c:axId val="1291289936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29129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התפלגות מחזיקים בכל מרחב - לפי מחוז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מחוזות_ישראל!$B$3</c:f>
              <c:strCache>
                <c:ptCount val="1"/>
                <c:pt idx="0">
                  <c:v>אחוז מהדומיינים ב-.il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מחוזות_ישראל!$A$4:$A$10</c:f>
              <c:strCache>
                <c:ptCount val="7"/>
                <c:pt idx="0">
                  <c:v>מרכז</c:v>
                </c:pt>
                <c:pt idx="1">
                  <c:v>תל אביב</c:v>
                </c:pt>
                <c:pt idx="2">
                  <c:v>חיפה</c:v>
                </c:pt>
                <c:pt idx="3">
                  <c:v>ירושלים</c:v>
                </c:pt>
                <c:pt idx="4">
                  <c:v>צפון</c:v>
                </c:pt>
                <c:pt idx="5">
                  <c:v>דרום</c:v>
                </c:pt>
                <c:pt idx="6">
                  <c:v>יהודה ושומרון</c:v>
                </c:pt>
              </c:strCache>
            </c:strRef>
          </c:cat>
          <c:val>
            <c:numRef>
              <c:f>מחוזות_ישראל!$B$4:$B$10</c:f>
              <c:numCache>
                <c:formatCode>0%</c:formatCode>
                <c:ptCount val="7"/>
                <c:pt idx="0">
                  <c:v>0.3256003945530595</c:v>
                </c:pt>
                <c:pt idx="1">
                  <c:v>0.29879488135172072</c:v>
                </c:pt>
                <c:pt idx="2">
                  <c:v>0.11634420989620393</c:v>
                </c:pt>
                <c:pt idx="3">
                  <c:v>8.8804556937244233E-2</c:v>
                </c:pt>
                <c:pt idx="4" formatCode="0.0%">
                  <c:v>8.487032080024999E-2</c:v>
                </c:pt>
                <c:pt idx="5" formatCode="0.0%">
                  <c:v>8.0265946833222274E-2</c:v>
                </c:pt>
                <c:pt idx="6" formatCode="0.0%">
                  <c:v>5.3196896282993933E-3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8-408B-A24D-4226841FABA9}"/>
            </c:ext>
          </c:extLst>
        </c:ser>
        <c:ser>
          <c:idx val="1"/>
          <c:order val="1"/>
          <c:tx>
            <c:strRef>
              <c:f>מחוזות_ישראל!$C$3</c:f>
              <c:strCache>
                <c:ptCount val="1"/>
                <c:pt idx="0">
                  <c:v>אחוז מהדומיינים ב-.ישראל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מחוזות_ישראל!$A$4:$A$10</c:f>
              <c:strCache>
                <c:ptCount val="7"/>
                <c:pt idx="0">
                  <c:v>מרכז</c:v>
                </c:pt>
                <c:pt idx="1">
                  <c:v>תל אביב</c:v>
                </c:pt>
                <c:pt idx="2">
                  <c:v>חיפה</c:v>
                </c:pt>
                <c:pt idx="3">
                  <c:v>ירושלים</c:v>
                </c:pt>
                <c:pt idx="4">
                  <c:v>צפון</c:v>
                </c:pt>
                <c:pt idx="5">
                  <c:v>דרום</c:v>
                </c:pt>
                <c:pt idx="6">
                  <c:v>יהודה ושומרון</c:v>
                </c:pt>
              </c:strCache>
            </c:strRef>
          </c:cat>
          <c:val>
            <c:numRef>
              <c:f>מחוזות_ישראל!$C$4:$C$10</c:f>
              <c:numCache>
                <c:formatCode>0%</c:formatCode>
                <c:ptCount val="7"/>
                <c:pt idx="0">
                  <c:v>0.33675929450577335</c:v>
                </c:pt>
                <c:pt idx="1">
                  <c:v>0.28067504123842152</c:v>
                </c:pt>
                <c:pt idx="2">
                  <c:v>0.1180053292729349</c:v>
                </c:pt>
                <c:pt idx="3">
                  <c:v>0.11419870574800152</c:v>
                </c:pt>
                <c:pt idx="4" formatCode="0.0%">
                  <c:v>6.7631011292983129E-2</c:v>
                </c:pt>
                <c:pt idx="5" formatCode="0.0%">
                  <c:v>8.0446643826925512E-2</c:v>
                </c:pt>
                <c:pt idx="6" formatCode="0.0%">
                  <c:v>2.2839741149600305E-3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38-408B-A24D-4226841FA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08665951"/>
        <c:axId val="1208661151"/>
      </c:barChart>
      <c:catAx>
        <c:axId val="120866595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1208661151"/>
        <c:crosses val="autoZero"/>
        <c:auto val="1"/>
        <c:lblAlgn val="ctr"/>
        <c:lblOffset val="100"/>
        <c:noMultiLvlLbl val="0"/>
      </c:catAx>
      <c:valAx>
        <c:axId val="1208661151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208665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החלטות </a:t>
            </a:r>
            <a:r>
              <a:rPr lang="en-US"/>
              <a:t>IL</a:t>
            </a:r>
            <a:r>
              <a:rPr lang="he-IL"/>
              <a:t>-</a:t>
            </a:r>
            <a:r>
              <a:rPr lang="en-US"/>
              <a:t>DRP</a:t>
            </a:r>
            <a:r>
              <a:rPr lang="he-IL"/>
              <a:t> שהתקבלו - לפי שנה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[2]כללי!$CT$2</c:f>
              <c:strCache>
                <c:ptCount val="1"/>
                <c:pt idx="0">
                  <c:v>.il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'IL-DRP'!$A$4:$A$14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'IL-DRP'!$B$4:$B$14</c:f>
              <c:numCache>
                <c:formatCode>General</c:formatCode>
                <c:ptCount val="11"/>
                <c:pt idx="0">
                  <c:v>4</c:v>
                </c:pt>
                <c:pt idx="1">
                  <c:v>10</c:v>
                </c:pt>
                <c:pt idx="2">
                  <c:v>8</c:v>
                </c:pt>
                <c:pt idx="3">
                  <c:v>8</c:v>
                </c:pt>
                <c:pt idx="4">
                  <c:v>10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7-4E94-92C1-13386DEDD9DF}"/>
            </c:ext>
          </c:extLst>
        </c:ser>
        <c:ser>
          <c:idx val="1"/>
          <c:order val="1"/>
          <c:tx>
            <c:strRef>
              <c:f>[2]כללי!$CU$2</c:f>
              <c:strCache>
                <c:ptCount val="1"/>
                <c:pt idx="0">
                  <c:v>.ישראל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'IL-DRP'!$A$4:$A$14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'IL-DRP'!$C$4:$C$14</c:f>
              <c:numCache>
                <c:formatCode>General</c:formatCode>
                <c:ptCount val="11"/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7-4E94-92C1-13386DEDD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97841775"/>
        <c:axId val="497940783"/>
      </c:barChart>
      <c:catAx>
        <c:axId val="497841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497940783"/>
        <c:crosses val="autoZero"/>
        <c:auto val="1"/>
        <c:lblAlgn val="ctr"/>
        <c:lblOffset val="100"/>
        <c:noMultiLvlLbl val="0"/>
      </c:catAx>
      <c:valAx>
        <c:axId val="49794078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7841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'סך דומיינים רשומים'!$B$4</c:f>
              <c:strCache>
                <c:ptCount val="1"/>
                <c:pt idx="0">
                  <c:v>מספר הדומיינים הרשומים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'סך דומיינים רשומים'!$A$10:$A$20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'סך דומיינים רשומים'!$B$10:$B$20</c:f>
              <c:numCache>
                <c:formatCode>General</c:formatCode>
                <c:ptCount val="11"/>
                <c:pt idx="0">
                  <c:v>233730</c:v>
                </c:pt>
                <c:pt idx="1">
                  <c:v>239407</c:v>
                </c:pt>
                <c:pt idx="2">
                  <c:v>245043</c:v>
                </c:pt>
                <c:pt idx="3">
                  <c:v>247973</c:v>
                </c:pt>
                <c:pt idx="4">
                  <c:v>249333</c:v>
                </c:pt>
                <c:pt idx="5">
                  <c:v>267194</c:v>
                </c:pt>
                <c:pt idx="6">
                  <c:v>277344</c:v>
                </c:pt>
                <c:pt idx="7">
                  <c:v>282954</c:v>
                </c:pt>
                <c:pt idx="8">
                  <c:v>287617</c:v>
                </c:pt>
                <c:pt idx="9">
                  <c:v>284759</c:v>
                </c:pt>
                <c:pt idx="10">
                  <c:v>289551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6-45E0-8109-EE793FBC9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738272"/>
        <c:axId val="708711872"/>
      </c:areaChart>
      <c:lineChart>
        <c:grouping val="standard"/>
        <c:varyColors val="0"/>
        <c:ser>
          <c:idx val="2"/>
          <c:order val="2"/>
          <c:tx>
            <c:strRef>
              <c:f>'סך דומיינים רשומים'!$C$4</c:f>
              <c:strCache>
                <c:ptCount val="1"/>
                <c:pt idx="0">
                  <c:v>נתונים לקו בגרף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56-4FA8-9DDF-8C2AED3FD0F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56-4FA8-9DDF-8C2AED3FD0F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56-4FA8-9DDF-8C2AED3FD0F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56-4FA8-9DDF-8C2AED3FD0F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6-4FA8-9DDF-8C2AED3FD0F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6-4FA8-9DDF-8C2AED3FD0F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6-4FA8-9DDF-8C2AED3FD0F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6-4FA8-9DDF-8C2AED3FD0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'סך דומיינים רשומים'!$C$10:$C$20</c:f>
              <c:numCache>
                <c:formatCode>_-* #,##0_-;\-* #,##0_-;_-* "-"??_-;_-@_-</c:formatCode>
                <c:ptCount val="11"/>
                <c:pt idx="0">
                  <c:v>233730</c:v>
                </c:pt>
                <c:pt idx="1">
                  <c:v>239407</c:v>
                </c:pt>
                <c:pt idx="2">
                  <c:v>245043</c:v>
                </c:pt>
                <c:pt idx="3">
                  <c:v>247973</c:v>
                </c:pt>
                <c:pt idx="4">
                  <c:v>249333</c:v>
                </c:pt>
                <c:pt idx="5">
                  <c:v>267194</c:v>
                </c:pt>
                <c:pt idx="6">
                  <c:v>277344</c:v>
                </c:pt>
                <c:pt idx="7">
                  <c:v>282954</c:v>
                </c:pt>
                <c:pt idx="8">
                  <c:v>287617</c:v>
                </c:pt>
                <c:pt idx="9">
                  <c:v>284759</c:v>
                </c:pt>
                <c:pt idx="10">
                  <c:v>289551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06-45E0-8109-EE793FBC9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738272"/>
        <c:axId val="708711872"/>
      </c:lineChart>
      <c:lineChart>
        <c:grouping val="standard"/>
        <c:varyColors val="0"/>
        <c:ser>
          <c:idx val="1"/>
          <c:order val="1"/>
          <c:tx>
            <c:strRef>
              <c:f>'סך דומיינים רשומים'!$D$4</c:f>
              <c:strCache>
                <c:ptCount val="1"/>
                <c:pt idx="0">
                  <c:v>גידול שנתי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5892232983072237E-2"/>
                  <c:y val="6.0520450712386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F6-4A52-A984-8BA3135DBDBF}"/>
                </c:ext>
              </c:extLst>
            </c:dLbl>
            <c:dLbl>
              <c:idx val="9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6-4FA8-9DDF-8C2AED3FD0FB}"/>
                </c:ext>
              </c:extLst>
            </c:dLbl>
            <c:dLbl>
              <c:idx val="10"/>
              <c:layout>
                <c:manualLayout>
                  <c:x val="-8.8403123249761142E-2"/>
                  <c:y val="-6.54915841941775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F6-4A52-A984-8BA3135DB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'סך דומיינים רשומים'!$A$10:$A$20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'סך דומיינים רשומים'!$D$10:$D$20</c:f>
              <c:numCache>
                <c:formatCode>0.00%</c:formatCode>
                <c:ptCount val="11"/>
                <c:pt idx="0">
                  <c:v>2.1654369339441201E-2</c:v>
                </c:pt>
                <c:pt idx="1">
                  <c:v>2.4288709194369571E-2</c:v>
                </c:pt>
                <c:pt idx="2">
                  <c:v>2.3541500457380109E-2</c:v>
                </c:pt>
                <c:pt idx="3" formatCode="0.0%">
                  <c:v>1.1957085083026245E-2</c:v>
                </c:pt>
                <c:pt idx="4">
                  <c:v>5.4844680670879491E-3</c:v>
                </c:pt>
                <c:pt idx="5">
                  <c:v>7.1635122506848267E-2</c:v>
                </c:pt>
                <c:pt idx="6">
                  <c:v>3.7987379956136741E-2</c:v>
                </c:pt>
                <c:pt idx="7">
                  <c:v>2.0227587400484595E-2</c:v>
                </c:pt>
                <c:pt idx="8">
                  <c:v>1.6479710482976032E-2</c:v>
                </c:pt>
                <c:pt idx="9" formatCode="0%">
                  <c:v>-9.9368257091896513E-3</c:v>
                </c:pt>
                <c:pt idx="10">
                  <c:v>1.6828265305047427E-2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06-45E0-8109-EE793FBC9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744512"/>
        <c:axId val="708767072"/>
      </c:lineChart>
      <c:catAx>
        <c:axId val="70873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11872"/>
        <c:crosses val="autoZero"/>
        <c:auto val="1"/>
        <c:lblAlgn val="ctr"/>
        <c:lblOffset val="100"/>
        <c:noMultiLvlLbl val="0"/>
      </c:catAx>
      <c:valAx>
        <c:axId val="708711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38272"/>
        <c:crosses val="autoZero"/>
        <c:crossBetween val="between"/>
      </c:valAx>
      <c:valAx>
        <c:axId val="708767072"/>
        <c:scaling>
          <c:orientation val="minMax"/>
          <c:max val="0.30000000000000004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44512"/>
        <c:crosses val="max"/>
        <c:crossBetween val="between"/>
        <c:minorUnit val="2.0000000000000004E-2"/>
      </c:valAx>
      <c:catAx>
        <c:axId val="70874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8767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'סך דומיינים רשומים'!$B$24</c:f>
              <c:strCache>
                <c:ptCount val="1"/>
                <c:pt idx="0">
                  <c:v>מספר הדומיינים הרשומים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'סך דומיינים רשומים'!$A$25:$A$36</c:f>
              <c:strCache>
                <c:ptCount val="12"/>
                <c:pt idx="0">
                  <c:v>ינואר</c:v>
                </c:pt>
                <c:pt idx="1">
                  <c:v>פברואר</c:v>
                </c:pt>
                <c:pt idx="2">
                  <c:v>מרץ</c:v>
                </c:pt>
                <c:pt idx="3">
                  <c:v>אפריל</c:v>
                </c:pt>
                <c:pt idx="4">
                  <c:v>מאי</c:v>
                </c:pt>
                <c:pt idx="5">
                  <c:v>יוני</c:v>
                </c:pt>
                <c:pt idx="6">
                  <c:v>יולי</c:v>
                </c:pt>
                <c:pt idx="7">
                  <c:v>אוגוסט</c:v>
                </c:pt>
                <c:pt idx="8">
                  <c:v>ספטמבר</c:v>
                </c:pt>
                <c:pt idx="9">
                  <c:v>אוקטובר</c:v>
                </c:pt>
                <c:pt idx="10">
                  <c:v>נובמבר</c:v>
                </c:pt>
                <c:pt idx="11">
                  <c:v>דצמבר</c:v>
                </c:pt>
              </c:strCache>
            </c:strRef>
          </c:cat>
          <c:val>
            <c:numRef>
              <c:f>'סך דומיינים רשומים'!$B$25:$B$36</c:f>
              <c:numCache>
                <c:formatCode>_-* #,##0_-;\-* #,##0_-;_-* "-"??_-;_-@_-</c:formatCode>
                <c:ptCount val="12"/>
                <c:pt idx="0">
                  <c:v>285462</c:v>
                </c:pt>
                <c:pt idx="1">
                  <c:v>286307</c:v>
                </c:pt>
                <c:pt idx="2">
                  <c:v>286379</c:v>
                </c:pt>
                <c:pt idx="3">
                  <c:v>286143</c:v>
                </c:pt>
                <c:pt idx="4">
                  <c:v>286769</c:v>
                </c:pt>
                <c:pt idx="5">
                  <c:v>287242</c:v>
                </c:pt>
                <c:pt idx="6">
                  <c:v>288021</c:v>
                </c:pt>
                <c:pt idx="7">
                  <c:v>287932</c:v>
                </c:pt>
                <c:pt idx="8">
                  <c:v>287881</c:v>
                </c:pt>
                <c:pt idx="9">
                  <c:v>287613</c:v>
                </c:pt>
                <c:pt idx="10">
                  <c:v>288390</c:v>
                </c:pt>
                <c:pt idx="11">
                  <c:v>289551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A-4090-8C67-674B8B860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738272"/>
        <c:axId val="708711872"/>
      </c:areaChart>
      <c:lineChart>
        <c:grouping val="standard"/>
        <c:varyColors val="0"/>
        <c:ser>
          <c:idx val="2"/>
          <c:order val="2"/>
          <c:tx>
            <c:strRef>
              <c:f>'סך דומיינים רשומים'!$C$24</c:f>
              <c:strCache>
                <c:ptCount val="1"/>
                <c:pt idx="0">
                  <c:v>מספר הדומיינים הרשומים (לקו בגרף)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3A-430F-96BE-16D01CD7EA3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3A-430F-96BE-16D01CD7EA3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3A-430F-96BE-16D01CD7EA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A-430F-96BE-16D01CD7EA3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3A-430F-96BE-16D01CD7EA3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3A-430F-96BE-16D01CD7EA3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A-430F-96BE-16D01CD7EA3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3A-430F-96BE-16D01CD7EA3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3A-430F-96BE-16D01CD7E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'סך דומיינים רשומים'!$C$25:$C$36</c:f>
              <c:numCache>
                <c:formatCode>_-* #,##0_-;\-* #,##0_-;_-* "-"??_-;_-@_-</c:formatCode>
                <c:ptCount val="12"/>
                <c:pt idx="0">
                  <c:v>285462</c:v>
                </c:pt>
                <c:pt idx="1">
                  <c:v>286307</c:v>
                </c:pt>
                <c:pt idx="2">
                  <c:v>286379</c:v>
                </c:pt>
                <c:pt idx="3">
                  <c:v>286143</c:v>
                </c:pt>
                <c:pt idx="4">
                  <c:v>286769</c:v>
                </c:pt>
                <c:pt idx="5">
                  <c:v>287242</c:v>
                </c:pt>
                <c:pt idx="6">
                  <c:v>288021</c:v>
                </c:pt>
                <c:pt idx="7">
                  <c:v>287932</c:v>
                </c:pt>
                <c:pt idx="8">
                  <c:v>287881</c:v>
                </c:pt>
                <c:pt idx="9">
                  <c:v>287613</c:v>
                </c:pt>
                <c:pt idx="10">
                  <c:v>288390</c:v>
                </c:pt>
                <c:pt idx="11">
                  <c:v>289551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CA-4090-8C67-674B8B860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738272"/>
        <c:axId val="708711872"/>
      </c:lineChart>
      <c:lineChart>
        <c:grouping val="standard"/>
        <c:varyColors val="0"/>
        <c:ser>
          <c:idx val="1"/>
          <c:order val="1"/>
          <c:tx>
            <c:strRef>
              <c:f>'סך דומיינים רשומים'!$D$24</c:f>
              <c:strCache>
                <c:ptCount val="1"/>
                <c:pt idx="0">
                  <c:v>גידול חודשי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2248493227035031E-2"/>
                  <c:y val="5.347593582887651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CA-4090-8C67-674B8B860FE5}"/>
                </c:ext>
              </c:extLst>
            </c:dLbl>
            <c:dLbl>
              <c:idx val="11"/>
              <c:layout>
                <c:manualLayout>
                  <c:x val="-6.9197487787857739E-2"/>
                  <c:y val="6.5577531155062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CA-4090-8C67-674B8B860F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'סך דומיינים רשומים'!$A$25:$A$36</c:f>
              <c:strCache>
                <c:ptCount val="12"/>
                <c:pt idx="0">
                  <c:v>ינואר</c:v>
                </c:pt>
                <c:pt idx="1">
                  <c:v>פברואר</c:v>
                </c:pt>
                <c:pt idx="2">
                  <c:v>מרץ</c:v>
                </c:pt>
                <c:pt idx="3">
                  <c:v>אפריל</c:v>
                </c:pt>
                <c:pt idx="4">
                  <c:v>מאי</c:v>
                </c:pt>
                <c:pt idx="5">
                  <c:v>יוני</c:v>
                </c:pt>
                <c:pt idx="6">
                  <c:v>יולי</c:v>
                </c:pt>
                <c:pt idx="7">
                  <c:v>אוגוסט</c:v>
                </c:pt>
                <c:pt idx="8">
                  <c:v>ספטמבר</c:v>
                </c:pt>
                <c:pt idx="9">
                  <c:v>אוקטובר</c:v>
                </c:pt>
                <c:pt idx="10">
                  <c:v>נובמבר</c:v>
                </c:pt>
                <c:pt idx="11">
                  <c:v>דצמבר</c:v>
                </c:pt>
              </c:strCache>
            </c:strRef>
          </c:cat>
          <c:val>
            <c:numRef>
              <c:f>'סך דומיינים רשומים'!$D$25:$D$36</c:f>
              <c:numCache>
                <c:formatCode>0.0%</c:formatCode>
                <c:ptCount val="12"/>
                <c:pt idx="0">
                  <c:v>4.2002617248511967E-3</c:v>
                </c:pt>
                <c:pt idx="1">
                  <c:v>2.9601137804681535E-3</c:v>
                </c:pt>
                <c:pt idx="2" formatCode="0.00%">
                  <c:v>2.5147830824953632E-4</c:v>
                </c:pt>
                <c:pt idx="3">
                  <c:v>-8.2408277143226287E-4</c:v>
                </c:pt>
                <c:pt idx="4">
                  <c:v>2.1877173301461158E-3</c:v>
                </c:pt>
                <c:pt idx="5">
                  <c:v>1.6494111985605139E-3</c:v>
                </c:pt>
                <c:pt idx="6">
                  <c:v>2.7119989416589498E-3</c:v>
                </c:pt>
                <c:pt idx="7" formatCode="0.00%">
                  <c:v>-3.0900524614524633E-4</c:v>
                </c:pt>
                <c:pt idx="8" formatCode="0.00%">
                  <c:v>-1.7712515455037996E-4</c:v>
                </c:pt>
                <c:pt idx="9">
                  <c:v>-9.3094021488045403E-4</c:v>
                </c:pt>
                <c:pt idx="10">
                  <c:v>2.7015468702735967E-3</c:v>
                </c:pt>
                <c:pt idx="11">
                  <c:v>4.0257983980027043E-3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CA-4090-8C67-674B8B860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744512"/>
        <c:axId val="708767072"/>
      </c:lineChart>
      <c:catAx>
        <c:axId val="70873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11872"/>
        <c:crosses val="autoZero"/>
        <c:auto val="1"/>
        <c:lblAlgn val="ctr"/>
        <c:lblOffset val="100"/>
        <c:noMultiLvlLbl val="0"/>
      </c:catAx>
      <c:valAx>
        <c:axId val="708711872"/>
        <c:scaling>
          <c:orientation val="minMax"/>
        </c:scaling>
        <c:delete val="0"/>
        <c:axPos val="l"/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38272"/>
        <c:crosses val="autoZero"/>
        <c:crossBetween val="between"/>
      </c:valAx>
      <c:valAx>
        <c:axId val="708767072"/>
        <c:scaling>
          <c:orientation val="minMax"/>
          <c:max val="8.0000000000000016E-2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44512"/>
        <c:crosses val="max"/>
        <c:crossBetween val="between"/>
        <c:minorUnit val="2.0000000000000004E-2"/>
      </c:valAx>
      <c:catAx>
        <c:axId val="70874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8767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'[1]סך דומיינים רשומים'!$B$1</c:f>
              <c:strCache>
                <c:ptCount val="1"/>
                <c:pt idx="0">
                  <c:v>מספר הדומיינים הרשומים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'[1]סך דומיינים רשומים'!$A$2:$A$5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'[1]סך דומיינים רשומים'!$B$2:$B$5</c:f>
              <c:numCache>
                <c:formatCode>General</c:formatCode>
                <c:ptCount val="4"/>
                <c:pt idx="0">
                  <c:v>19953</c:v>
                </c:pt>
                <c:pt idx="1">
                  <c:v>22591</c:v>
                </c:pt>
                <c:pt idx="2">
                  <c:v>11734</c:v>
                </c:pt>
                <c:pt idx="3">
                  <c:v>8281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53-4678-A2A4-2D55522F7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738272"/>
        <c:axId val="708711872"/>
      </c:areaChart>
      <c:lineChart>
        <c:grouping val="standard"/>
        <c:varyColors val="0"/>
        <c:ser>
          <c:idx val="2"/>
          <c:order val="2"/>
          <c:tx>
            <c:strRef>
              <c:f>'[1]סך דומיינים רשומים'!$C$1</c:f>
              <c:strCache>
                <c:ptCount val="1"/>
                <c:pt idx="0">
                  <c:v>נתונים לקו בגרף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'[1]סך דומיינים רשומים'!$C$2:$C$5</c:f>
              <c:numCache>
                <c:formatCode>General</c:formatCode>
                <c:ptCount val="4"/>
                <c:pt idx="0">
                  <c:v>19953</c:v>
                </c:pt>
                <c:pt idx="1">
                  <c:v>22591</c:v>
                </c:pt>
                <c:pt idx="2">
                  <c:v>11734</c:v>
                </c:pt>
                <c:pt idx="3">
                  <c:v>8281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53-4678-A2A4-2D55522F7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738272"/>
        <c:axId val="708711872"/>
      </c:lineChart>
      <c:lineChart>
        <c:grouping val="standard"/>
        <c:varyColors val="0"/>
        <c:ser>
          <c:idx val="1"/>
          <c:order val="1"/>
          <c:tx>
            <c:strRef>
              <c:f>'[1]סך דומיינים רשומים'!$D$1</c:f>
              <c:strCache>
                <c:ptCount val="1"/>
                <c:pt idx="0">
                  <c:v>גידול שנתי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53-4678-A2A4-2D55522F7E1C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53-4678-A2A4-2D55522F7E1C}"/>
                </c:ext>
              </c:extLst>
            </c:dLbl>
            <c:dLbl>
              <c:idx val="3"/>
              <c:layout>
                <c:manualLayout>
                  <c:x val="-7.9986153161420076E-2"/>
                  <c:y val="6.5577531155062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53-4678-A2A4-2D55522F7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'[1]סך דומיינים רשומים'!$A$2:$A$5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'[1]סך דומיינים רשומים'!$D$2:$D$5</c:f>
              <c:numCache>
                <c:formatCode>General</c:formatCode>
                <c:ptCount val="4"/>
                <c:pt idx="1">
                  <c:v>0.13221069513356387</c:v>
                </c:pt>
                <c:pt idx="2">
                  <c:v>-0.48058961533353989</c:v>
                </c:pt>
                <c:pt idx="3">
                  <c:v>-0.29427305266746207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53-4678-A2A4-2D55522F7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744512"/>
        <c:axId val="708767072"/>
      </c:lineChart>
      <c:catAx>
        <c:axId val="70873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11872"/>
        <c:crosses val="autoZero"/>
        <c:auto val="1"/>
        <c:lblAlgn val="ctr"/>
        <c:lblOffset val="100"/>
        <c:noMultiLvlLbl val="0"/>
      </c:catAx>
      <c:valAx>
        <c:axId val="708711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38272"/>
        <c:crosses val="autoZero"/>
        <c:crossBetween val="between"/>
      </c:valAx>
      <c:valAx>
        <c:axId val="708767072"/>
        <c:scaling>
          <c:orientation val="minMax"/>
          <c:max val="0.30000000000000004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44512"/>
        <c:crosses val="max"/>
        <c:crossBetween val="between"/>
        <c:minorUnit val="2.0000000000000004E-2"/>
      </c:valAx>
      <c:catAx>
        <c:axId val="70874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8767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'[1]סך דומיינים רשומים'!$B$21</c:f>
              <c:strCache>
                <c:ptCount val="1"/>
                <c:pt idx="0">
                  <c:v>מספר הדומיינים הרשומים</c:v>
                </c:pt>
              </c:strCache>
            </c:strRef>
          </c:tx>
          <c:spPr>
            <a:solidFill>
              <a:schemeClr val="accent1"/>
            </a:solidFill>
            <a:ln w="25400">
              <a:noFill/>
            </a:ln>
            <a:effectLst/>
          </c:spPr>
          <c:cat>
            <c:strRef>
              <c:f>'[1]סך דומיינים רשומים'!$A$22:$A$33</c:f>
              <c:strCache>
                <c:ptCount val="12"/>
                <c:pt idx="0">
                  <c:v>ינואר</c:v>
                </c:pt>
                <c:pt idx="1">
                  <c:v>פברואר</c:v>
                </c:pt>
                <c:pt idx="2">
                  <c:v>מרץ</c:v>
                </c:pt>
                <c:pt idx="3">
                  <c:v>אפריל</c:v>
                </c:pt>
                <c:pt idx="4">
                  <c:v>מאי</c:v>
                </c:pt>
                <c:pt idx="5">
                  <c:v>יוני</c:v>
                </c:pt>
                <c:pt idx="6">
                  <c:v>יולי</c:v>
                </c:pt>
                <c:pt idx="7">
                  <c:v>אוגוסט</c:v>
                </c:pt>
                <c:pt idx="8">
                  <c:v>ספטמבר</c:v>
                </c:pt>
                <c:pt idx="9">
                  <c:v>אוקטובר</c:v>
                </c:pt>
                <c:pt idx="10">
                  <c:v>נובמבר</c:v>
                </c:pt>
                <c:pt idx="11">
                  <c:v>דצמבר</c:v>
                </c:pt>
              </c:strCache>
            </c:strRef>
          </c:cat>
          <c:val>
            <c:numRef>
              <c:f>'[1]סך דומיינים רשומים'!$B$22:$B$33</c:f>
              <c:numCache>
                <c:formatCode>General</c:formatCode>
                <c:ptCount val="12"/>
                <c:pt idx="0">
                  <c:v>9095</c:v>
                </c:pt>
                <c:pt idx="1">
                  <c:v>8616</c:v>
                </c:pt>
                <c:pt idx="2">
                  <c:v>8587</c:v>
                </c:pt>
                <c:pt idx="3">
                  <c:v>8519</c:v>
                </c:pt>
                <c:pt idx="4">
                  <c:v>8420</c:v>
                </c:pt>
                <c:pt idx="5">
                  <c:v>8403</c:v>
                </c:pt>
                <c:pt idx="6">
                  <c:v>8410</c:v>
                </c:pt>
                <c:pt idx="7">
                  <c:v>8362</c:v>
                </c:pt>
                <c:pt idx="8">
                  <c:v>8347</c:v>
                </c:pt>
                <c:pt idx="9">
                  <c:v>8308</c:v>
                </c:pt>
                <c:pt idx="10">
                  <c:v>8308</c:v>
                </c:pt>
                <c:pt idx="11">
                  <c:v>8281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6-4931-A785-48CCB2670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8738272"/>
        <c:axId val="708711872"/>
      </c:areaChart>
      <c:lineChart>
        <c:grouping val="standard"/>
        <c:varyColors val="0"/>
        <c:ser>
          <c:idx val="2"/>
          <c:order val="2"/>
          <c:tx>
            <c:strRef>
              <c:f>'[1]סך דומיינים רשומים'!$C$21</c:f>
              <c:strCache>
                <c:ptCount val="1"/>
                <c:pt idx="0">
                  <c:v>מספר הדומיינים הרשומים (לקו בגרף)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'[1]סך דומיינים רשומים'!$C$22:$C$33</c:f>
              <c:numCache>
                <c:formatCode>General</c:formatCode>
                <c:ptCount val="12"/>
                <c:pt idx="0">
                  <c:v>9095</c:v>
                </c:pt>
                <c:pt idx="1">
                  <c:v>8616</c:v>
                </c:pt>
                <c:pt idx="2">
                  <c:v>8587</c:v>
                </c:pt>
                <c:pt idx="3">
                  <c:v>8519</c:v>
                </c:pt>
                <c:pt idx="4">
                  <c:v>8420</c:v>
                </c:pt>
                <c:pt idx="5">
                  <c:v>8403</c:v>
                </c:pt>
                <c:pt idx="6">
                  <c:v>8410</c:v>
                </c:pt>
                <c:pt idx="7">
                  <c:v>8362</c:v>
                </c:pt>
                <c:pt idx="8">
                  <c:v>8347</c:v>
                </c:pt>
                <c:pt idx="9">
                  <c:v>8308</c:v>
                </c:pt>
                <c:pt idx="10">
                  <c:v>8308</c:v>
                </c:pt>
                <c:pt idx="11">
                  <c:v>8281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56-4931-A785-48CCB2670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738272"/>
        <c:axId val="708711872"/>
      </c:lineChart>
      <c:lineChart>
        <c:grouping val="standard"/>
        <c:varyColors val="0"/>
        <c:ser>
          <c:idx val="1"/>
          <c:order val="1"/>
          <c:tx>
            <c:strRef>
              <c:f>'[1]סך דומיינים רשומים'!$D$21</c:f>
              <c:strCache>
                <c:ptCount val="1"/>
                <c:pt idx="0">
                  <c:v>גידול חודשי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56-4931-A785-48CCB2670C5A}"/>
                </c:ext>
              </c:extLst>
            </c:dLbl>
            <c:dLbl>
              <c:idx val="11"/>
              <c:layout>
                <c:manualLayout>
                  <c:x val="-6.9197487787857739E-2"/>
                  <c:y val="6.5577531155062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56-4931-A785-48CCB2670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'[1]סך דומיינים רשומים'!$A$22:$A$33</c:f>
              <c:strCache>
                <c:ptCount val="12"/>
                <c:pt idx="0">
                  <c:v>ינואר</c:v>
                </c:pt>
                <c:pt idx="1">
                  <c:v>פברואר</c:v>
                </c:pt>
                <c:pt idx="2">
                  <c:v>מרץ</c:v>
                </c:pt>
                <c:pt idx="3">
                  <c:v>אפריל</c:v>
                </c:pt>
                <c:pt idx="4">
                  <c:v>מאי</c:v>
                </c:pt>
                <c:pt idx="5">
                  <c:v>יוני</c:v>
                </c:pt>
                <c:pt idx="6">
                  <c:v>יולי</c:v>
                </c:pt>
                <c:pt idx="7">
                  <c:v>אוגוסט</c:v>
                </c:pt>
                <c:pt idx="8">
                  <c:v>ספטמבר</c:v>
                </c:pt>
                <c:pt idx="9">
                  <c:v>אוקטובר</c:v>
                </c:pt>
                <c:pt idx="10">
                  <c:v>נובמבר</c:v>
                </c:pt>
                <c:pt idx="11">
                  <c:v>דצמבר</c:v>
                </c:pt>
              </c:strCache>
            </c:strRef>
          </c:cat>
          <c:val>
            <c:numRef>
              <c:f>'[1]סך דומיינים רשומים'!$D$22:$D$33</c:f>
              <c:numCache>
                <c:formatCode>General</c:formatCode>
                <c:ptCount val="12"/>
                <c:pt idx="0">
                  <c:v>-0.22483593283900111</c:v>
                </c:pt>
                <c:pt idx="1">
                  <c:v>-5.2666300164925781E-2</c:v>
                </c:pt>
                <c:pt idx="2">
                  <c:v>-3.3658310120705665E-3</c:v>
                </c:pt>
                <c:pt idx="3">
                  <c:v>-7.9189472458367303E-3</c:v>
                </c:pt>
                <c:pt idx="4">
                  <c:v>-1.1621082286653364E-2</c:v>
                </c:pt>
                <c:pt idx="5">
                  <c:v>-2.0190023752969122E-3</c:v>
                </c:pt>
                <c:pt idx="6">
                  <c:v>8.3303582054028327E-4</c:v>
                </c:pt>
                <c:pt idx="7">
                  <c:v>-5.7074910820451843E-3</c:v>
                </c:pt>
                <c:pt idx="8">
                  <c:v>-1.7938292274575461E-3</c:v>
                </c:pt>
                <c:pt idx="9">
                  <c:v>-4.6723373667185812E-3</c:v>
                </c:pt>
                <c:pt idx="10">
                  <c:v>0</c:v>
                </c:pt>
                <c:pt idx="11">
                  <c:v>-3.2498796340876264E-3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56-4931-A785-48CCB2670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8744512"/>
        <c:axId val="708767072"/>
      </c:lineChart>
      <c:catAx>
        <c:axId val="708738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11872"/>
        <c:crosses val="autoZero"/>
        <c:auto val="1"/>
        <c:lblAlgn val="ctr"/>
        <c:lblOffset val="100"/>
        <c:noMultiLvlLbl val="0"/>
      </c:catAx>
      <c:valAx>
        <c:axId val="708711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38272"/>
        <c:crosses val="autoZero"/>
        <c:crossBetween val="between"/>
      </c:valAx>
      <c:valAx>
        <c:axId val="708767072"/>
        <c:scaling>
          <c:orientation val="minMax"/>
          <c:max val="0.70000000000000007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44512"/>
        <c:crosses val="max"/>
        <c:crossBetween val="between"/>
        <c:minorUnit val="2.0000000000000004E-2"/>
      </c:valAx>
      <c:catAx>
        <c:axId val="708744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08767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חדשים_נמחקו!$B$5</c:f>
              <c:strCache>
                <c:ptCount val="1"/>
                <c:pt idx="0">
                  <c:v>דומיינים חדשים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חדשים_נמחקו!$A$7:$A$17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חדשים_נמחקו!$B$7:$B$17</c:f>
              <c:numCache>
                <c:formatCode>General</c:formatCode>
                <c:ptCount val="11"/>
                <c:pt idx="0">
                  <c:v>48509</c:v>
                </c:pt>
                <c:pt idx="1">
                  <c:v>47400</c:v>
                </c:pt>
                <c:pt idx="2">
                  <c:v>46943</c:v>
                </c:pt>
                <c:pt idx="3">
                  <c:v>45605</c:v>
                </c:pt>
                <c:pt idx="4">
                  <c:v>43461</c:v>
                </c:pt>
                <c:pt idx="5">
                  <c:v>53175</c:v>
                </c:pt>
                <c:pt idx="6">
                  <c:v>48963</c:v>
                </c:pt>
                <c:pt idx="7">
                  <c:v>43952</c:v>
                </c:pt>
                <c:pt idx="8">
                  <c:v>39745</c:v>
                </c:pt>
                <c:pt idx="9">
                  <c:v>40282</c:v>
                </c:pt>
                <c:pt idx="10">
                  <c:v>43686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20-4A50-BAD3-07B8A1ABCC7C}"/>
            </c:ext>
          </c:extLst>
        </c:ser>
        <c:ser>
          <c:idx val="1"/>
          <c:order val="1"/>
          <c:tx>
            <c:strRef>
              <c:f>חדשים_נמחקו!$C$5</c:f>
              <c:strCache>
                <c:ptCount val="1"/>
                <c:pt idx="0">
                  <c:v>דומיינים שנמחקו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חדשים_נמחקו!$A$7:$A$17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חדשים_נמחקו!$C$7:$C$17</c:f>
              <c:numCache>
                <c:formatCode>General</c:formatCode>
                <c:ptCount val="11"/>
                <c:pt idx="0">
                  <c:v>43555</c:v>
                </c:pt>
                <c:pt idx="1">
                  <c:v>41724</c:v>
                </c:pt>
                <c:pt idx="2">
                  <c:v>41306</c:v>
                </c:pt>
                <c:pt idx="3">
                  <c:v>42675</c:v>
                </c:pt>
                <c:pt idx="4">
                  <c:v>42101</c:v>
                </c:pt>
                <c:pt idx="5">
                  <c:v>35314</c:v>
                </c:pt>
                <c:pt idx="6">
                  <c:v>38814</c:v>
                </c:pt>
                <c:pt idx="7">
                  <c:v>38340</c:v>
                </c:pt>
                <c:pt idx="8">
                  <c:v>35082</c:v>
                </c:pt>
                <c:pt idx="9">
                  <c:v>43138</c:v>
                </c:pt>
                <c:pt idx="10">
                  <c:v>38871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20-4A50-BAD3-07B8A1ABC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08697952"/>
        <c:axId val="708707552"/>
      </c:barChart>
      <c:lineChart>
        <c:grouping val="standard"/>
        <c:varyColors val="0"/>
        <c:ser>
          <c:idx val="2"/>
          <c:order val="2"/>
          <c:tx>
            <c:strRef>
              <c:f>חדשים_נמחקו!$D$5</c:f>
              <c:strCache>
                <c:ptCount val="1"/>
                <c:pt idx="0">
                  <c:v>מדד ביקוש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F8-444A-8014-E4E3549BCD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חדשים_נמחקו!$D$7:$D$17</c:f>
              <c:numCache>
                <c:formatCode>0.0</c:formatCode>
                <c:ptCount val="11"/>
                <c:pt idx="0">
                  <c:v>1.1137412466995753</c:v>
                </c:pt>
                <c:pt idx="1">
                  <c:v>1.1360368133448375</c:v>
                </c:pt>
                <c:pt idx="2">
                  <c:v>1.1364692780709824</c:v>
                </c:pt>
                <c:pt idx="3">
                  <c:v>1.0686584651435267</c:v>
                </c:pt>
                <c:pt idx="4">
                  <c:v>1.032303270706159</c:v>
                </c:pt>
                <c:pt idx="5">
                  <c:v>1.5057767457665514</c:v>
                </c:pt>
                <c:pt idx="6">
                  <c:v>1.2614778172824239</c:v>
                </c:pt>
                <c:pt idx="7">
                  <c:v>1.1463745435576422</c:v>
                </c:pt>
                <c:pt idx="8">
                  <c:v>1.1329171654979762</c:v>
                </c:pt>
                <c:pt idx="9" formatCode="0.00">
                  <c:v>0.93379387083314014</c:v>
                </c:pt>
                <c:pt idx="10">
                  <c:v>1.1238712664968742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8-444A-8014-E4E3549BCD21}"/>
            </c:ext>
          </c:extLst>
        </c:ser>
        <c:ser>
          <c:idx val="3"/>
          <c:order val="3"/>
          <c:tx>
            <c:strRef>
              <c:f>חדשים_נמחקו!$E$5</c:f>
              <c:strCache>
                <c:ptCount val="1"/>
                <c:pt idx="0">
                  <c:v>מדד מאוזן (1)</c:v>
                </c:pt>
              </c:strCache>
            </c:strRef>
          </c:tx>
          <c:spPr>
            <a:ln w="158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חדשים_נמחקו!$E$7:$E$17</c:f>
              <c:numCache>
                <c:formatCode>General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F8-444A-8014-E4E3549BC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0602768"/>
        <c:axId val="830599408"/>
      </c:lineChart>
      <c:catAx>
        <c:axId val="70869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07552"/>
        <c:crosses val="autoZero"/>
        <c:auto val="1"/>
        <c:lblAlgn val="ctr"/>
        <c:lblOffset val="100"/>
        <c:noMultiLvlLbl val="0"/>
      </c:catAx>
      <c:valAx>
        <c:axId val="708707552"/>
        <c:scaling>
          <c:orientation val="minMax"/>
          <c:min val="300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697952"/>
        <c:crosses val="autoZero"/>
        <c:crossBetween val="between"/>
      </c:valAx>
      <c:valAx>
        <c:axId val="830599408"/>
        <c:scaling>
          <c:orientation val="minMax"/>
          <c:max val="2"/>
          <c:min val="0.5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830602768"/>
        <c:crosses val="max"/>
        <c:crossBetween val="between"/>
      </c:valAx>
      <c:catAx>
        <c:axId val="830602768"/>
        <c:scaling>
          <c:orientation val="minMax"/>
        </c:scaling>
        <c:delete val="1"/>
        <c:axPos val="b"/>
        <c:majorTickMark val="out"/>
        <c:minorTickMark val="none"/>
        <c:tickLblPos val="nextTo"/>
        <c:crossAx val="830599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43162501709619E-2"/>
          <c:y val="0.21845920343713784"/>
          <c:w val="0.87376155213848894"/>
          <c:h val="0.67640908927443011"/>
        </c:manualLayout>
      </c:layout>
      <c:barChart>
        <c:barDir val="col"/>
        <c:grouping val="clustered"/>
        <c:varyColors val="0"/>
        <c:ser>
          <c:idx val="0"/>
          <c:order val="0"/>
          <c:tx>
            <c:v>דומיינים חדשים 2024</c:v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חדשים_נמחקו!$B$24:$B$35</c:f>
              <c:strCache>
                <c:ptCount val="12"/>
                <c:pt idx="0">
                  <c:v>ינואר</c:v>
                </c:pt>
                <c:pt idx="1">
                  <c:v>פברואר</c:v>
                </c:pt>
                <c:pt idx="2">
                  <c:v>מרץ</c:v>
                </c:pt>
                <c:pt idx="3">
                  <c:v>אפריל</c:v>
                </c:pt>
                <c:pt idx="4">
                  <c:v>מאי</c:v>
                </c:pt>
                <c:pt idx="5">
                  <c:v>יוני</c:v>
                </c:pt>
                <c:pt idx="6">
                  <c:v>יולי</c:v>
                </c:pt>
                <c:pt idx="7">
                  <c:v>אוגוסט</c:v>
                </c:pt>
                <c:pt idx="8">
                  <c:v>ספטמבר</c:v>
                </c:pt>
                <c:pt idx="9">
                  <c:v>אוקטובר</c:v>
                </c:pt>
                <c:pt idx="10">
                  <c:v>נובמבר</c:v>
                </c:pt>
                <c:pt idx="11">
                  <c:v>דצמבר</c:v>
                </c:pt>
              </c:strCache>
            </c:strRef>
          </c:cat>
          <c:val>
            <c:numRef>
              <c:f>חדשים_נמחקו!$C$24:$C$35</c:f>
              <c:numCache>
                <c:formatCode>General</c:formatCode>
                <c:ptCount val="12"/>
                <c:pt idx="0">
                  <c:v>3791</c:v>
                </c:pt>
                <c:pt idx="1">
                  <c:v>3395</c:v>
                </c:pt>
                <c:pt idx="2">
                  <c:v>3430</c:v>
                </c:pt>
                <c:pt idx="3">
                  <c:v>2751</c:v>
                </c:pt>
                <c:pt idx="4">
                  <c:v>3385</c:v>
                </c:pt>
                <c:pt idx="5">
                  <c:v>3166</c:v>
                </c:pt>
                <c:pt idx="6">
                  <c:v>3645</c:v>
                </c:pt>
                <c:pt idx="7">
                  <c:v>3248</c:v>
                </c:pt>
                <c:pt idx="8">
                  <c:v>3448</c:v>
                </c:pt>
                <c:pt idx="9">
                  <c:v>2734</c:v>
                </c:pt>
                <c:pt idx="10">
                  <c:v>3343</c:v>
                </c:pt>
                <c:pt idx="11">
                  <c:v>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E7-4D57-B696-D3C469AA2301}"/>
            </c:ext>
          </c:extLst>
        </c:ser>
        <c:ser>
          <c:idx val="2"/>
          <c:order val="1"/>
          <c:tx>
            <c:v>דומיינים חדשים 2025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חדשים_נמחקו!$B$24:$B$35</c:f>
              <c:strCache>
                <c:ptCount val="12"/>
                <c:pt idx="0">
                  <c:v>ינואר</c:v>
                </c:pt>
                <c:pt idx="1">
                  <c:v>פברואר</c:v>
                </c:pt>
                <c:pt idx="2">
                  <c:v>מרץ</c:v>
                </c:pt>
                <c:pt idx="3">
                  <c:v>אפריל</c:v>
                </c:pt>
                <c:pt idx="4">
                  <c:v>מאי</c:v>
                </c:pt>
                <c:pt idx="5">
                  <c:v>יוני</c:v>
                </c:pt>
                <c:pt idx="6">
                  <c:v>יולי</c:v>
                </c:pt>
                <c:pt idx="7">
                  <c:v>אוגוסט</c:v>
                </c:pt>
                <c:pt idx="8">
                  <c:v>ספטמבר</c:v>
                </c:pt>
                <c:pt idx="9">
                  <c:v>אוקטובר</c:v>
                </c:pt>
                <c:pt idx="10">
                  <c:v>נובמבר</c:v>
                </c:pt>
                <c:pt idx="11">
                  <c:v>דצמבר</c:v>
                </c:pt>
              </c:strCache>
            </c:strRef>
          </c:cat>
          <c:val>
            <c:numRef>
              <c:f>חדשים_נמחקו!$C$36:$C$47</c:f>
              <c:numCache>
                <c:formatCode>General</c:formatCode>
                <c:ptCount val="12"/>
                <c:pt idx="0">
                  <c:v>3835</c:v>
                </c:pt>
                <c:pt idx="1">
                  <c:v>3715</c:v>
                </c:pt>
                <c:pt idx="2">
                  <c:v>3711</c:v>
                </c:pt>
                <c:pt idx="3">
                  <c:v>3327</c:v>
                </c:pt>
                <c:pt idx="4">
                  <c:v>3954</c:v>
                </c:pt>
                <c:pt idx="5">
                  <c:v>3230</c:v>
                </c:pt>
                <c:pt idx="6">
                  <c:v>4144</c:v>
                </c:pt>
                <c:pt idx="7">
                  <c:v>3388</c:v>
                </c:pt>
                <c:pt idx="8">
                  <c:v>3388</c:v>
                </c:pt>
                <c:pt idx="9">
                  <c:v>3075</c:v>
                </c:pt>
                <c:pt idx="10">
                  <c:v>3776</c:v>
                </c:pt>
                <c:pt idx="11">
                  <c:v>4143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E7-4D57-B696-D3C469AA2301}"/>
            </c:ext>
          </c:extLst>
        </c:ser>
        <c:ser>
          <c:idx val="1"/>
          <c:order val="2"/>
          <c:tx>
            <c:v>דומיינים שנמחקו 2024</c:v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חדשים_נמחקו!$B$24:$B$35</c:f>
              <c:strCache>
                <c:ptCount val="12"/>
                <c:pt idx="0">
                  <c:v>ינואר</c:v>
                </c:pt>
                <c:pt idx="1">
                  <c:v>פברואר</c:v>
                </c:pt>
                <c:pt idx="2">
                  <c:v>מרץ</c:v>
                </c:pt>
                <c:pt idx="3">
                  <c:v>אפריל</c:v>
                </c:pt>
                <c:pt idx="4">
                  <c:v>מאי</c:v>
                </c:pt>
                <c:pt idx="5">
                  <c:v>יוני</c:v>
                </c:pt>
                <c:pt idx="6">
                  <c:v>יולי</c:v>
                </c:pt>
                <c:pt idx="7">
                  <c:v>אוגוסט</c:v>
                </c:pt>
                <c:pt idx="8">
                  <c:v>ספטמבר</c:v>
                </c:pt>
                <c:pt idx="9">
                  <c:v>אוקטובר</c:v>
                </c:pt>
                <c:pt idx="10">
                  <c:v>נובמבר</c:v>
                </c:pt>
                <c:pt idx="11">
                  <c:v>דצמבר</c:v>
                </c:pt>
              </c:strCache>
            </c:strRef>
          </c:cat>
          <c:val>
            <c:numRef>
              <c:f>חדשים_נמחקו!$D$24:$D$35</c:f>
              <c:numCache>
                <c:formatCode>General</c:formatCode>
                <c:ptCount val="12"/>
                <c:pt idx="0">
                  <c:v>2516</c:v>
                </c:pt>
                <c:pt idx="1">
                  <c:v>2864</c:v>
                </c:pt>
                <c:pt idx="2">
                  <c:v>3492</c:v>
                </c:pt>
                <c:pt idx="3">
                  <c:v>3375</c:v>
                </c:pt>
                <c:pt idx="4">
                  <c:v>3623</c:v>
                </c:pt>
                <c:pt idx="5">
                  <c:v>3141</c:v>
                </c:pt>
                <c:pt idx="6">
                  <c:v>2985</c:v>
                </c:pt>
                <c:pt idx="7">
                  <c:v>2977</c:v>
                </c:pt>
                <c:pt idx="8">
                  <c:v>6252</c:v>
                </c:pt>
                <c:pt idx="9">
                  <c:v>6490</c:v>
                </c:pt>
                <c:pt idx="10">
                  <c:v>2686</c:v>
                </c:pt>
                <c:pt idx="11">
                  <c:v>2737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E7-4D57-B696-D3C469AA2301}"/>
            </c:ext>
          </c:extLst>
        </c:ser>
        <c:ser>
          <c:idx val="3"/>
          <c:order val="3"/>
          <c:tx>
            <c:v>דומיינים שנמחקו 2025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חדשים_נמחקו!$B$24:$B$35</c:f>
              <c:strCache>
                <c:ptCount val="12"/>
                <c:pt idx="0">
                  <c:v>ינואר</c:v>
                </c:pt>
                <c:pt idx="1">
                  <c:v>פברואר</c:v>
                </c:pt>
                <c:pt idx="2">
                  <c:v>מרץ</c:v>
                </c:pt>
                <c:pt idx="3">
                  <c:v>אפריל</c:v>
                </c:pt>
                <c:pt idx="4">
                  <c:v>מאי</c:v>
                </c:pt>
                <c:pt idx="5">
                  <c:v>יוני</c:v>
                </c:pt>
                <c:pt idx="6">
                  <c:v>יולי</c:v>
                </c:pt>
                <c:pt idx="7">
                  <c:v>אוגוסט</c:v>
                </c:pt>
                <c:pt idx="8">
                  <c:v>ספטמבר</c:v>
                </c:pt>
                <c:pt idx="9">
                  <c:v>אוקטובר</c:v>
                </c:pt>
                <c:pt idx="10">
                  <c:v>נובמבר</c:v>
                </c:pt>
                <c:pt idx="11">
                  <c:v>דצמבר</c:v>
                </c:pt>
              </c:strCache>
            </c:strRef>
          </c:cat>
          <c:val>
            <c:numRef>
              <c:f>חדשים_נמחקו!$D$36:$D$47</c:f>
              <c:numCache>
                <c:formatCode>General</c:formatCode>
                <c:ptCount val="12"/>
                <c:pt idx="0">
                  <c:v>3131</c:v>
                </c:pt>
                <c:pt idx="1">
                  <c:v>2870</c:v>
                </c:pt>
                <c:pt idx="2">
                  <c:v>3639</c:v>
                </c:pt>
                <c:pt idx="3">
                  <c:v>3563</c:v>
                </c:pt>
                <c:pt idx="4">
                  <c:v>3328</c:v>
                </c:pt>
                <c:pt idx="5">
                  <c:v>2757</c:v>
                </c:pt>
                <c:pt idx="6">
                  <c:v>3364</c:v>
                </c:pt>
                <c:pt idx="7">
                  <c:v>3477</c:v>
                </c:pt>
                <c:pt idx="8">
                  <c:v>3436</c:v>
                </c:pt>
                <c:pt idx="9">
                  <c:v>3340</c:v>
                </c:pt>
                <c:pt idx="10">
                  <c:v>2999</c:v>
                </c:pt>
                <c:pt idx="11">
                  <c:v>2968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E7-4D57-B696-D3C469AA2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0558432"/>
        <c:axId val="980555072"/>
      </c:barChart>
      <c:catAx>
        <c:axId val="98055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980555072"/>
        <c:crosses val="autoZero"/>
        <c:auto val="1"/>
        <c:lblAlgn val="ctr"/>
        <c:lblOffset val="100"/>
        <c:noMultiLvlLbl val="0"/>
      </c:catAx>
      <c:valAx>
        <c:axId val="980555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IL"/>
          </a:p>
        </c:txPr>
        <c:crossAx val="98055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05"/>
          <c:y val="2.7962707582737688E-2"/>
          <c:w val="0.77344913151364769"/>
          <c:h val="0.176515142063031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I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[1]חדשים_נמחקו!$B$4</c:f>
              <c:strCache>
                <c:ptCount val="1"/>
                <c:pt idx="0">
                  <c:v>דומיינים חדשים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[1]חדשים_נמחקו!$A$5:$A$8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[1]חדשים_נמחקו!$B$5:$B$8</c:f>
              <c:numCache>
                <c:formatCode>General</c:formatCode>
                <c:ptCount val="4"/>
                <c:pt idx="0">
                  <c:v>20094</c:v>
                </c:pt>
                <c:pt idx="1">
                  <c:v>2693</c:v>
                </c:pt>
                <c:pt idx="2">
                  <c:v>1108</c:v>
                </c:pt>
                <c:pt idx="3">
                  <c:v>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20-4E1E-B21A-20F5F36B403E}"/>
            </c:ext>
          </c:extLst>
        </c:ser>
        <c:ser>
          <c:idx val="1"/>
          <c:order val="1"/>
          <c:tx>
            <c:strRef>
              <c:f>[1]חדשים_נמחקו!$C$4</c:f>
              <c:strCache>
                <c:ptCount val="1"/>
                <c:pt idx="0">
                  <c:v>דומיינים שנמחקו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[1]חדשים_נמחקו!$A$5:$A$8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[1]חדשים_נמחקו!$C$5:$C$8</c:f>
              <c:numCache>
                <c:formatCode>General</c:formatCode>
                <c:ptCount val="4"/>
                <c:pt idx="0">
                  <c:v>143</c:v>
                </c:pt>
                <c:pt idx="1">
                  <c:v>54</c:v>
                </c:pt>
                <c:pt idx="2">
                  <c:v>11965</c:v>
                </c:pt>
                <c:pt idx="3">
                  <c:v>3978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20-4E1E-B21A-20F5F36B4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8697952"/>
        <c:axId val="708707552"/>
      </c:barChart>
      <c:catAx>
        <c:axId val="70869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707552"/>
        <c:crosses val="autoZero"/>
        <c:auto val="1"/>
        <c:lblAlgn val="ctr"/>
        <c:lblOffset val="100"/>
        <c:noMultiLvlLbl val="0"/>
      </c:catAx>
      <c:valAx>
        <c:axId val="708707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70869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e-I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_xlchart.v2.3</cx:f>
      </cx:strDim>
      <cx:numDim type="val">
        <cx:f>_xlchart.v2.4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1"/>
            <a:r>
              <a:rPr lang="he-IL" sz="1400" b="0" i="0" baseline="0">
                <a:effectLst/>
                <a:latin typeface="Calibri" panose="020F0502020204030204" pitchFamily="34" charset="0"/>
                <a:cs typeface="Calibri" panose="020F0502020204030204" pitchFamily="34" charset="0"/>
              </a:rPr>
              <a:t>התפלגות הדומיינים לפי גיל במרחב </a:t>
            </a:r>
            <a:r>
              <a:rPr lang="en-US" sz="1400" b="0" i="0" baseline="0">
                <a:effectLst/>
                <a:latin typeface="Calibri" panose="020F0502020204030204" pitchFamily="34" charset="0"/>
                <a:cs typeface="Calibri" panose="020F0502020204030204" pitchFamily="34" charset="0"/>
              </a:rPr>
              <a:t> il.</a:t>
            </a:r>
            <a:endParaRPr lang="he-IL" sz="1100">
              <a:effectLst/>
              <a:latin typeface="Calibri" panose="020F0502020204030204" pitchFamily="34" charset="0"/>
              <a:cs typeface="Calibri" panose="020F0502020204030204" pitchFamily="34" charset="0"/>
            </a:endParaRPr>
          </a:p>
        </cx:rich>
      </cx:tx>
    </cx:title>
    <cx:plotArea>
      <cx:plotAreaRegion>
        <cx:series layoutId="funnel" uniqueId="{988A4405-0078-4B3B-9F76-F3233083DE62}">
          <cx:tx>
            <cx:txData>
              <cx:f>_xlchart.v2.5</cx:f>
              <cx:v>DomainsAmount</cx:v>
            </cx:txData>
          </cx:tx>
          <cx:dataLabels/>
          <cx:dataId val="0"/>
        </cx:series>
      </cx:plotAreaRegion>
      <cx:axis id="0">
        <cx:cat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1">
                  <a:defRPr/>
                </a:pPr>
                <a:r>
                  <a:rPr lang="he-IL" sz="900" b="0" i="0" u="none" strike="noStrik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Calibri" panose="020F0502020204030204"/>
                  </a:rPr>
                  <a:t>גיל (שנים)</a:t>
                </a:r>
                <a:endPara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rich>
          </cx:tx>
        </cx:title>
        <cx:tickLabels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_xlchart.v2.0</cx:f>
      </cx:strDim>
      <cx:numDim type="val">
        <cx:f>_xlchart.v2.2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he-IL" sz="14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rPr>
              <a:t>התפלגות הדומיינים לפי גיל במרחב .ישראל</a:t>
            </a:r>
            <a:endPara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rich>
      </cx:tx>
    </cx:title>
    <cx:plotArea>
      <cx:plotAreaRegion>
        <cx:series layoutId="funnel" uniqueId="{B84717A8-01FA-4200-816D-DE99421022A9}">
          <cx:tx>
            <cx:txData>
              <cx:f>_xlchart.v2.1</cx:f>
              <cx:v>DomainsAmount</cx:v>
            </cx:txData>
          </cx:tx>
          <cx:dataLabels/>
          <cx:dataId val="0"/>
        </cx:series>
      </cx:plotAreaRegion>
      <cx:axis id="0">
        <cx:cat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1">
                  <a:defRPr/>
                </a:pPr>
                <a:r>
                  <a:rPr lang="he-IL" sz="900" b="0" i="0" u="none" strike="noStrike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Calibri" panose="020F0502020204030204"/>
                  </a:rPr>
                  <a:t>גיל (שנים)</a:t>
                </a:r>
                <a:endParaRPr lang="en-US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rich>
          </cx:tx>
        </cx:title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7FA109D7-3A95-4103-932B-3CD925834F29}" type="doc">
      <dgm:prSet loTypeId="urn:microsoft.com/office/officeart/2005/8/layout/orgChart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IL"/>
        </a:p>
      </dgm:t>
    </dgm:pt>
    <dgm:pt modelId="{40AABE10-C4F3-4093-B4D0-EF79682B0EAB}">
      <dgm:prSet phldrT="[Text]"/>
      <dgm:spPr/>
      <dgm:t>
        <a:bodyPr/>
        <a:lstStyle/>
        <a:p>
          <a:r>
            <a:rPr lang="he-IL" b="1">
              <a:solidFill>
                <a:schemeClr val="bg1"/>
              </a:solidFill>
            </a:rPr>
            <a:t>איגוד האינטרנט הישראלי</a:t>
          </a:r>
        </a:p>
        <a:p>
          <a:pPr rtl="1"/>
          <a:r>
            <a:rPr lang="en-US" b="1">
              <a:solidFill>
                <a:schemeClr val="bg1"/>
              </a:solidFill>
            </a:rPr>
            <a:t>.il</a:t>
          </a:r>
          <a:r>
            <a:rPr lang="he-IL" b="1">
              <a:solidFill>
                <a:schemeClr val="bg1"/>
              </a:solidFill>
            </a:rPr>
            <a:t> + .ישראל</a:t>
          </a:r>
          <a:endParaRPr lang="en-IL" b="1">
            <a:solidFill>
              <a:schemeClr val="bg1"/>
            </a:solidFill>
          </a:endParaRPr>
        </a:p>
      </dgm:t>
    </dgm:pt>
    <dgm:pt modelId="{A8DB1721-FD47-46B8-9B94-570B85DB6754}" type="parTrans" cxnId="{7CA16F86-8CB2-42D8-A0B4-425BF9394656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74E552E6-0ADD-4019-806B-2FB9486C38A1}" type="sibTrans" cxnId="{7CA16F86-8CB2-42D8-A0B4-425BF9394656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340DB16D-AA55-428D-8FEB-E5F34651C796}" type="asst">
      <dgm:prSet phldrT="[Text]"/>
      <dgm:spPr>
        <a:solidFill>
          <a:srgbClr val="00B0F0"/>
        </a:solidFill>
      </dgm:spPr>
      <dgm:t>
        <a:bodyPr/>
        <a:lstStyle/>
        <a:p>
          <a:r>
            <a:rPr lang="he-IL">
              <a:solidFill>
                <a:sysClr val="windowText" lastClr="000000"/>
              </a:solidFill>
            </a:rPr>
            <a:t>רשמים ישראליים</a:t>
          </a:r>
          <a:endParaRPr lang="en-IL">
            <a:solidFill>
              <a:sysClr val="windowText" lastClr="000000"/>
            </a:solidFill>
          </a:endParaRPr>
        </a:p>
      </dgm:t>
    </dgm:pt>
    <dgm:pt modelId="{79424CB8-339E-4C4A-AC7C-729E2DED28AC}" type="parTrans" cxnId="{6CA2A908-E84A-41F5-BA0E-9A961A6CF3A4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218BBBF5-D921-43F0-9A0D-B0F86C8EBF30}" type="sibTrans" cxnId="{6CA2A908-E84A-41F5-BA0E-9A961A6CF3A4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5886DE1C-C1E8-4AF5-9080-9835216F1FD9}" type="asst">
      <dgm:prSet phldrT="[Text]"/>
      <dgm:spPr>
        <a:solidFill>
          <a:schemeClr val="accent2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Safenames Ltd</a:t>
          </a:r>
          <a:endParaRPr lang="en-IL">
            <a:solidFill>
              <a:sysClr val="windowText" lastClr="000000"/>
            </a:solidFill>
          </a:endParaRPr>
        </a:p>
      </dgm:t>
    </dgm:pt>
    <dgm:pt modelId="{6FD50673-B0DD-4CE9-A8CB-CAEF8022AE8C}" type="parTrans" cxnId="{527D4989-8E11-4E95-AEA9-428D5221628A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4A0CB92B-995D-4700-A974-01DF94188A90}" type="sibTrans" cxnId="{527D4989-8E11-4E95-AEA9-428D5221628A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DE8B1C0C-6125-44B6-8B1A-03BAE6EB1DA7}" type="asst">
      <dgm:prSet phldrT="[Text]"/>
      <dgm:spPr>
        <a:solidFill>
          <a:schemeClr val="accent2">
            <a:lumMod val="20000"/>
            <a:lumOff val="80000"/>
          </a:schemeClr>
        </a:solidFill>
      </dgm:spPr>
      <dgm:t>
        <a:bodyPr/>
        <a:lstStyle/>
        <a:p>
          <a:r>
            <a:rPr lang="en-US">
              <a:solidFill>
                <a:sysClr val="windowText" lastClr="000000"/>
              </a:solidFill>
            </a:rPr>
            <a:t>Tucows Domains inc</a:t>
          </a:r>
          <a:endParaRPr lang="en-IL">
            <a:solidFill>
              <a:sysClr val="windowText" lastClr="000000"/>
            </a:solidFill>
          </a:endParaRPr>
        </a:p>
      </dgm:t>
    </dgm:pt>
    <dgm:pt modelId="{831A79A5-D6FE-4535-AFFA-14B66F7A918D}" type="parTrans" cxnId="{F99ED3D0-A3D2-4AA8-8F7A-320014969050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6AC61A71-4923-4C4F-A4CD-774286D19513}" type="sibTrans" cxnId="{F99ED3D0-A3D2-4AA8-8F7A-320014969050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A4657ECD-2AD6-4623-AAD7-0FFC3BEA5D3B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>
              <a:solidFill>
                <a:sysClr val="windowText" lastClr="000000"/>
              </a:solidFill>
            </a:rPr>
            <a:t>Domain The Net Technologies Ltd</a:t>
          </a:r>
          <a:endParaRPr lang="en-IL">
            <a:solidFill>
              <a:sysClr val="windowText" lastClr="000000"/>
            </a:solidFill>
          </a:endParaRPr>
        </a:p>
      </dgm:t>
    </dgm:pt>
    <dgm:pt modelId="{0135B3C0-10DF-4101-966A-5FCFE5203BD6}" type="parTrans" cxnId="{AA682F7B-16BA-4A1F-AAAF-D8AB2F564575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2F29082C-E8CF-4FE8-8917-847D456DA00E}" type="sibTrans" cxnId="{AA682F7B-16BA-4A1F-AAAF-D8AB2F564575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289C5962-0E68-44CC-ABAF-B49F32B6A803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InterSpace Ltd</a:t>
          </a:r>
          <a:endParaRPr lang="en-IL">
            <a:solidFill>
              <a:sysClr val="windowText" lastClr="000000"/>
            </a:solidFill>
          </a:endParaRPr>
        </a:p>
      </dgm:t>
    </dgm:pt>
    <dgm:pt modelId="{20A11BA2-5DC6-4666-A7A8-6882B7A553C2}" type="parTrans" cxnId="{C2B627C3-93F7-47E5-9F98-C75B52627F39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5197CEDF-3126-4AC6-9DB0-5E7F4B092CED}" type="sibTrans" cxnId="{C2B627C3-93F7-47E5-9F98-C75B52627F39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B571B555-43A3-4F37-848C-8F8C10C94A36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Communigal Communication Ltd</a:t>
          </a:r>
          <a:endParaRPr lang="en-IL">
            <a:solidFill>
              <a:sysClr val="windowText" lastClr="000000"/>
            </a:solidFill>
          </a:endParaRPr>
        </a:p>
      </dgm:t>
    </dgm:pt>
    <dgm:pt modelId="{88BF1A6A-B48C-4CC6-90B2-0B3111C5E43F}" type="parTrans" cxnId="{C573605F-0560-43C8-B995-5EEDEB95688E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0D195C9B-59AD-459A-9A97-E0512EFE86C0}" type="sibTrans" cxnId="{C573605F-0560-43C8-B995-5EEDEB95688E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0CC2723E-DBEE-4BCE-A655-FAB82CAE53D5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LiveDNS Ltd</a:t>
          </a:r>
          <a:endParaRPr lang="en-IL">
            <a:solidFill>
              <a:sysClr val="windowText" lastClr="000000"/>
            </a:solidFill>
          </a:endParaRPr>
        </a:p>
      </dgm:t>
    </dgm:pt>
    <dgm:pt modelId="{DD98E098-DBAC-4B38-8A6B-32466603DD62}" type="parTrans" cxnId="{6939DD7D-9C5F-4167-8C97-1A375FB13359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BA5295A2-D3A5-4458-83D6-1FDB7C7832F0}" type="sibTrans" cxnId="{6939DD7D-9C5F-4167-8C97-1A375FB13359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B22D6E10-822B-43A0-8482-A598CB9C1C79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Triple C Computing Ltd</a:t>
          </a:r>
          <a:endParaRPr lang="en-IL">
            <a:solidFill>
              <a:sysClr val="windowText" lastClr="000000"/>
            </a:solidFill>
          </a:endParaRPr>
        </a:p>
      </dgm:t>
    </dgm:pt>
    <dgm:pt modelId="{BEBDCF75-D71A-4FF7-89FB-AD147FCC9BA1}" type="parTrans" cxnId="{C334C383-10DE-4DC9-AD3A-E13B891610DA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B37A9B2F-E1C8-4F84-A147-F52EED0AE28F}" type="sibTrans" cxnId="{C334C383-10DE-4DC9-AD3A-E13B891610DA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A96EAFEE-A185-4BE1-933E-C28CEF775818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Gorni Interactive Ltd</a:t>
          </a:r>
          <a:endParaRPr lang="en-IL">
            <a:solidFill>
              <a:sysClr val="windowText" lastClr="000000"/>
            </a:solidFill>
          </a:endParaRPr>
        </a:p>
      </dgm:t>
    </dgm:pt>
    <dgm:pt modelId="{9F4F9152-DBBC-43C9-9F13-ABE785D533D1}" type="parTrans" cxnId="{68EA959E-E05C-4F5C-A42E-B1A93473B753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1FC92D01-95C4-4A32-9218-FFDC6C5EAE39}" type="sibTrans" cxnId="{68EA959E-E05C-4F5C-A42E-B1A93473B753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3397ECC8-2007-46C5-AC95-1AF6EB8062C9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Securest Ltd</a:t>
          </a:r>
          <a:endParaRPr lang="en-IL">
            <a:solidFill>
              <a:sysClr val="windowText" lastClr="000000"/>
            </a:solidFill>
          </a:endParaRPr>
        </a:p>
      </dgm:t>
    </dgm:pt>
    <dgm:pt modelId="{31E1DFA6-E38F-4BF0-B645-66044D1149AC}" type="parTrans" cxnId="{5E6B6AB6-EC1C-4DA3-888F-CBCAA25A9880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A664FACE-0A84-44C2-B090-4D3190DA609D}" type="sibTrans" cxnId="{5E6B6AB6-EC1C-4DA3-888F-CBCAA25A9880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62537DED-418A-456B-B53F-3EC2DE5E9DFF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Bezeq International Ltd</a:t>
          </a:r>
          <a:endParaRPr lang="en-IL">
            <a:solidFill>
              <a:sysClr val="windowText" lastClr="000000"/>
            </a:solidFill>
          </a:endParaRPr>
        </a:p>
      </dgm:t>
    </dgm:pt>
    <dgm:pt modelId="{BAA5F1B2-9B28-470F-B14F-2CC69F73883A}" type="parTrans" cxnId="{02337190-C525-4388-8B3C-29A62340BB9C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CC934389-9DFE-4907-AE95-B3F06917AB04}" type="sibTrans" cxnId="{02337190-C525-4388-8B3C-29A62340BB9C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D010F91F-BA9F-4A21-9A49-8826F6063D07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Star network and promotion Ltd</a:t>
          </a:r>
          <a:endParaRPr lang="en-IL">
            <a:solidFill>
              <a:sysClr val="windowText" lastClr="000000"/>
            </a:solidFill>
          </a:endParaRPr>
        </a:p>
      </dgm:t>
    </dgm:pt>
    <dgm:pt modelId="{DB5D12EF-8075-4CD2-9950-66EE4B02C585}" type="parTrans" cxnId="{39CD855C-0C09-421D-A2F6-F5CC950FE21C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6296E5CC-A302-48CA-B3C5-12DE1DF15292}" type="sibTrans" cxnId="{39CD855C-0C09-421D-A2F6-F5CC950FE21C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93DC9B7E-3578-4A3B-8D3F-AA9FE1D3ED11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Jetserver Cloud Ltd</a:t>
          </a:r>
          <a:endParaRPr lang="en-IL">
            <a:solidFill>
              <a:sysClr val="windowText" lastClr="000000"/>
            </a:solidFill>
          </a:endParaRPr>
        </a:p>
      </dgm:t>
    </dgm:pt>
    <dgm:pt modelId="{A4FF7027-8297-4C8D-8412-9467EBC651A8}" type="parTrans" cxnId="{0B07907C-099D-4BD4-B5A3-97203F0205AD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2EEBB98F-3172-44EE-849B-3B9AD6DA18B9}" type="sibTrans" cxnId="{0B07907C-099D-4BD4-B5A3-97203F0205AD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82787AFA-7158-45A4-AB5B-A023379E5A05}" type="asst">
      <dgm:prSet phldrT="[Text]"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r>
            <a:rPr lang="en-US" b="0" i="0" u="none">
              <a:solidFill>
                <a:sysClr val="windowText" lastClr="000000"/>
              </a:solidFill>
            </a:rPr>
            <a:t>Drubit Raid LTD</a:t>
          </a:r>
          <a:endParaRPr lang="en-IL">
            <a:solidFill>
              <a:sysClr val="windowText" lastClr="000000"/>
            </a:solidFill>
          </a:endParaRPr>
        </a:p>
      </dgm:t>
    </dgm:pt>
    <dgm:pt modelId="{4E9D926F-D935-4446-A75C-8A49C464901F}" type="parTrans" cxnId="{489A1FE7-0A96-4BE8-B070-70A92CFF24FC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D901C6F8-D449-448A-BCF3-E55C6F5D064C}" type="sibTrans" cxnId="{489A1FE7-0A96-4BE8-B070-70A92CFF24FC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E2D90B5B-89C2-4F9D-AD28-17B3B94E51E4}" type="asst">
      <dgm:prSet phldrT="[Text]"/>
      <dgm:spPr>
        <a:solidFill>
          <a:schemeClr val="accent2">
            <a:lumMod val="60000"/>
            <a:lumOff val="40000"/>
          </a:schemeClr>
        </a:solidFill>
      </dgm:spPr>
      <dgm:t>
        <a:bodyPr/>
        <a:lstStyle/>
        <a:p>
          <a:r>
            <a:rPr lang="he-IL">
              <a:solidFill>
                <a:sysClr val="windowText" lastClr="000000"/>
              </a:solidFill>
            </a:rPr>
            <a:t>רשמים זרים</a:t>
          </a:r>
          <a:endParaRPr lang="en-IL">
            <a:solidFill>
              <a:sysClr val="windowText" lastClr="000000"/>
            </a:solidFill>
          </a:endParaRPr>
        </a:p>
      </dgm:t>
    </dgm:pt>
    <dgm:pt modelId="{3EEA77D8-B20F-4B0F-B30F-47027718DBE3}" type="sibTrans" cxnId="{9D56126B-4CC3-44B9-B659-02D83ABF626E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8AE76389-5D05-4EB2-A219-11BCD614E1DB}" type="parTrans" cxnId="{9D56126B-4CC3-44B9-B659-02D83ABF626E}">
      <dgm:prSet/>
      <dgm:spPr/>
      <dgm:t>
        <a:bodyPr/>
        <a:lstStyle/>
        <a:p>
          <a:endParaRPr lang="en-IL">
            <a:solidFill>
              <a:sysClr val="windowText" lastClr="000000"/>
            </a:solidFill>
          </a:endParaRPr>
        </a:p>
      </dgm:t>
    </dgm:pt>
    <dgm:pt modelId="{50C64630-A197-4880-915F-BF8E1DB2914B}" type="asst">
      <dgm:prSet/>
      <dgm:spPr>
        <a:solidFill>
          <a:schemeClr val="accent1">
            <a:lumMod val="20000"/>
            <a:lumOff val="80000"/>
          </a:schemeClr>
        </a:solidFill>
      </dgm:spPr>
      <dgm:t>
        <a:bodyPr/>
        <a:lstStyle/>
        <a:p>
          <a:pPr rtl="1"/>
          <a:r>
            <a:rPr lang="en-US">
              <a:solidFill>
                <a:sysClr val="windowText" lastClr="000000"/>
              </a:solidFill>
            </a:rPr>
            <a:t>Dream VPS Ltd</a:t>
          </a:r>
          <a:endParaRPr lang="he-IL">
            <a:solidFill>
              <a:sysClr val="windowText" lastClr="000000"/>
            </a:solidFill>
          </a:endParaRPr>
        </a:p>
      </dgm:t>
    </dgm:pt>
    <dgm:pt modelId="{B94AB489-8CB2-4BA2-91C5-71C21F1C9009}" type="parTrans" cxnId="{0C1E03D6-FE8F-4A92-BBB9-9915F80FE82E}">
      <dgm:prSet/>
      <dgm:spPr/>
      <dgm:t>
        <a:bodyPr/>
        <a:lstStyle/>
        <a:p>
          <a:pPr rtl="1"/>
          <a:endParaRPr lang="he-IL"/>
        </a:p>
      </dgm:t>
    </dgm:pt>
    <dgm:pt modelId="{923505C9-EA18-464A-9BF2-65AF3A203FB8}" type="sibTrans" cxnId="{0C1E03D6-FE8F-4A92-BBB9-9915F80FE82E}">
      <dgm:prSet/>
      <dgm:spPr/>
      <dgm:t>
        <a:bodyPr/>
        <a:lstStyle/>
        <a:p>
          <a:pPr rtl="1"/>
          <a:endParaRPr lang="he-IL"/>
        </a:p>
      </dgm:t>
    </dgm:pt>
    <dgm:pt modelId="{80C12C58-E49A-46D0-8B47-8667AD80ABFC}" type="pres">
      <dgm:prSet presAssocID="{7FA109D7-3A95-4103-932B-3CD925834F29}" presName="hierChild1" presStyleCnt="0">
        <dgm:presLayoutVars>
          <dgm:orgChart val="1"/>
          <dgm:chPref val="1"/>
          <dgm:dir val="rev"/>
          <dgm:animOne val="branch"/>
          <dgm:animLvl val="lvl"/>
          <dgm:resizeHandles/>
        </dgm:presLayoutVars>
      </dgm:prSet>
      <dgm:spPr/>
    </dgm:pt>
    <dgm:pt modelId="{496935D5-4B61-4CF8-93E1-495E57CC0F26}" type="pres">
      <dgm:prSet presAssocID="{40AABE10-C4F3-4093-B4D0-EF79682B0EAB}" presName="hierRoot1" presStyleCnt="0">
        <dgm:presLayoutVars>
          <dgm:hierBranch val="init"/>
        </dgm:presLayoutVars>
      </dgm:prSet>
      <dgm:spPr/>
    </dgm:pt>
    <dgm:pt modelId="{0A53CAD4-216A-49CC-9E3E-5EB0F68D1229}" type="pres">
      <dgm:prSet presAssocID="{40AABE10-C4F3-4093-B4D0-EF79682B0EAB}" presName="rootComposite1" presStyleCnt="0"/>
      <dgm:spPr/>
    </dgm:pt>
    <dgm:pt modelId="{32EF3A15-612D-484B-9CC1-B4A4A78B16D2}" type="pres">
      <dgm:prSet presAssocID="{40AABE10-C4F3-4093-B4D0-EF79682B0EAB}" presName="rootText1" presStyleLbl="node0" presStyleIdx="0" presStyleCnt="1" custScaleX="242682">
        <dgm:presLayoutVars>
          <dgm:chPref val="3"/>
        </dgm:presLayoutVars>
      </dgm:prSet>
      <dgm:spPr/>
    </dgm:pt>
    <dgm:pt modelId="{8830B066-3993-4163-ABCA-610C82A7629E}" type="pres">
      <dgm:prSet presAssocID="{40AABE10-C4F3-4093-B4D0-EF79682B0EAB}" presName="rootConnector1" presStyleLbl="node1" presStyleIdx="0" presStyleCnt="0"/>
      <dgm:spPr/>
    </dgm:pt>
    <dgm:pt modelId="{1A09F114-8D20-4931-8EFB-9BFFBF6E8E0E}" type="pres">
      <dgm:prSet presAssocID="{40AABE10-C4F3-4093-B4D0-EF79682B0EAB}" presName="hierChild2" presStyleCnt="0"/>
      <dgm:spPr/>
    </dgm:pt>
    <dgm:pt modelId="{F2AE907B-F5AA-4F97-859C-46D62B1AD2D5}" type="pres">
      <dgm:prSet presAssocID="{40AABE10-C4F3-4093-B4D0-EF79682B0EAB}" presName="hierChild3" presStyleCnt="0"/>
      <dgm:spPr/>
    </dgm:pt>
    <dgm:pt modelId="{0BFA474A-D787-425D-BBD7-A561FE8F687D}" type="pres">
      <dgm:prSet presAssocID="{79424CB8-339E-4C4A-AC7C-729E2DED28AC}" presName="Name111" presStyleLbl="parChTrans1D2" presStyleIdx="0" presStyleCnt="2"/>
      <dgm:spPr/>
    </dgm:pt>
    <dgm:pt modelId="{4B52D7E8-0F9F-4544-A6C2-7DA624A391D8}" type="pres">
      <dgm:prSet presAssocID="{340DB16D-AA55-428D-8FEB-E5F34651C796}" presName="hierRoot3" presStyleCnt="0">
        <dgm:presLayoutVars>
          <dgm:hierBranch val="init"/>
        </dgm:presLayoutVars>
      </dgm:prSet>
      <dgm:spPr/>
    </dgm:pt>
    <dgm:pt modelId="{72AAAE51-E347-497A-A7DB-510A4F929900}" type="pres">
      <dgm:prSet presAssocID="{340DB16D-AA55-428D-8FEB-E5F34651C796}" presName="rootComposite3" presStyleCnt="0"/>
      <dgm:spPr/>
    </dgm:pt>
    <dgm:pt modelId="{14D542D4-5314-4144-96D8-2859BE90CA5F}" type="pres">
      <dgm:prSet presAssocID="{340DB16D-AA55-428D-8FEB-E5F34651C796}" presName="rootText3" presStyleLbl="asst1" presStyleIdx="0" presStyleCnt="16">
        <dgm:presLayoutVars>
          <dgm:chPref val="3"/>
        </dgm:presLayoutVars>
      </dgm:prSet>
      <dgm:spPr/>
    </dgm:pt>
    <dgm:pt modelId="{1711EA1D-4836-4C48-9BCA-1265E1CF59BE}" type="pres">
      <dgm:prSet presAssocID="{340DB16D-AA55-428D-8FEB-E5F34651C796}" presName="rootConnector3" presStyleLbl="asst1" presStyleIdx="0" presStyleCnt="16"/>
      <dgm:spPr/>
    </dgm:pt>
    <dgm:pt modelId="{6C4E60E2-15BA-40D8-BA4C-4F99CB136BDB}" type="pres">
      <dgm:prSet presAssocID="{340DB16D-AA55-428D-8FEB-E5F34651C796}" presName="hierChild6" presStyleCnt="0"/>
      <dgm:spPr/>
    </dgm:pt>
    <dgm:pt modelId="{AEDC0043-ECE9-4685-8F04-669078C86251}" type="pres">
      <dgm:prSet presAssocID="{340DB16D-AA55-428D-8FEB-E5F34651C796}" presName="hierChild7" presStyleCnt="0"/>
      <dgm:spPr/>
    </dgm:pt>
    <dgm:pt modelId="{8D39BB68-D65C-4927-8FFA-691FE9BCF522}" type="pres">
      <dgm:prSet presAssocID="{0135B3C0-10DF-4101-966A-5FCFE5203BD6}" presName="Name111" presStyleLbl="parChTrans1D3" presStyleIdx="0" presStyleCnt="14"/>
      <dgm:spPr/>
    </dgm:pt>
    <dgm:pt modelId="{26930B2B-1231-4522-844D-721A9642D118}" type="pres">
      <dgm:prSet presAssocID="{A4657ECD-2AD6-4623-AAD7-0FFC3BEA5D3B}" presName="hierRoot3" presStyleCnt="0">
        <dgm:presLayoutVars>
          <dgm:hierBranch val="init"/>
        </dgm:presLayoutVars>
      </dgm:prSet>
      <dgm:spPr/>
    </dgm:pt>
    <dgm:pt modelId="{2418130F-7171-44C0-A921-FEA0B4C43348}" type="pres">
      <dgm:prSet presAssocID="{A4657ECD-2AD6-4623-AAD7-0FFC3BEA5D3B}" presName="rootComposite3" presStyleCnt="0"/>
      <dgm:spPr/>
    </dgm:pt>
    <dgm:pt modelId="{5A0D57C9-95BC-40D1-A930-C9C9367F0F02}" type="pres">
      <dgm:prSet presAssocID="{A4657ECD-2AD6-4623-AAD7-0FFC3BEA5D3B}" presName="rootText3" presStyleLbl="asst1" presStyleIdx="1" presStyleCnt="16">
        <dgm:presLayoutVars>
          <dgm:chPref val="3"/>
        </dgm:presLayoutVars>
      </dgm:prSet>
      <dgm:spPr/>
    </dgm:pt>
    <dgm:pt modelId="{74F00B80-57B1-4C7B-92DE-4C8392770317}" type="pres">
      <dgm:prSet presAssocID="{A4657ECD-2AD6-4623-AAD7-0FFC3BEA5D3B}" presName="rootConnector3" presStyleLbl="asst1" presStyleIdx="1" presStyleCnt="16"/>
      <dgm:spPr/>
    </dgm:pt>
    <dgm:pt modelId="{D74DC950-9E53-4213-A85F-0E936F8FC295}" type="pres">
      <dgm:prSet presAssocID="{A4657ECD-2AD6-4623-AAD7-0FFC3BEA5D3B}" presName="hierChild6" presStyleCnt="0"/>
      <dgm:spPr/>
    </dgm:pt>
    <dgm:pt modelId="{7079FB30-615F-44D3-884C-64A5EF3CFD45}" type="pres">
      <dgm:prSet presAssocID="{A4657ECD-2AD6-4623-AAD7-0FFC3BEA5D3B}" presName="hierChild7" presStyleCnt="0"/>
      <dgm:spPr/>
    </dgm:pt>
    <dgm:pt modelId="{4C72A76D-C741-4C9B-BC52-01927E587565}" type="pres">
      <dgm:prSet presAssocID="{20A11BA2-5DC6-4666-A7A8-6882B7A553C2}" presName="Name111" presStyleLbl="parChTrans1D3" presStyleIdx="1" presStyleCnt="14"/>
      <dgm:spPr/>
    </dgm:pt>
    <dgm:pt modelId="{F9157024-9970-4AB6-84C1-E27B2DF0E50A}" type="pres">
      <dgm:prSet presAssocID="{289C5962-0E68-44CC-ABAF-B49F32B6A803}" presName="hierRoot3" presStyleCnt="0">
        <dgm:presLayoutVars>
          <dgm:hierBranch val="init"/>
        </dgm:presLayoutVars>
      </dgm:prSet>
      <dgm:spPr/>
    </dgm:pt>
    <dgm:pt modelId="{F49D4FB4-A880-404F-9A40-CE260E46C43B}" type="pres">
      <dgm:prSet presAssocID="{289C5962-0E68-44CC-ABAF-B49F32B6A803}" presName="rootComposite3" presStyleCnt="0"/>
      <dgm:spPr/>
    </dgm:pt>
    <dgm:pt modelId="{C61A0B60-FFE8-4DB3-981C-3ABF7E8BF3AC}" type="pres">
      <dgm:prSet presAssocID="{289C5962-0E68-44CC-ABAF-B49F32B6A803}" presName="rootText3" presStyleLbl="asst1" presStyleIdx="2" presStyleCnt="16">
        <dgm:presLayoutVars>
          <dgm:chPref val="3"/>
        </dgm:presLayoutVars>
      </dgm:prSet>
      <dgm:spPr/>
    </dgm:pt>
    <dgm:pt modelId="{A1C90609-3FDD-404A-94F9-A7D303156C94}" type="pres">
      <dgm:prSet presAssocID="{289C5962-0E68-44CC-ABAF-B49F32B6A803}" presName="rootConnector3" presStyleLbl="asst1" presStyleIdx="2" presStyleCnt="16"/>
      <dgm:spPr/>
    </dgm:pt>
    <dgm:pt modelId="{1D5A3AE1-BD92-43EC-8C38-56E8BEE93ADE}" type="pres">
      <dgm:prSet presAssocID="{289C5962-0E68-44CC-ABAF-B49F32B6A803}" presName="hierChild6" presStyleCnt="0"/>
      <dgm:spPr/>
    </dgm:pt>
    <dgm:pt modelId="{E536D7D3-04BE-40B9-A655-72581EB4AAD4}" type="pres">
      <dgm:prSet presAssocID="{289C5962-0E68-44CC-ABAF-B49F32B6A803}" presName="hierChild7" presStyleCnt="0"/>
      <dgm:spPr/>
    </dgm:pt>
    <dgm:pt modelId="{32D38247-996A-4942-8BD7-B02E7DF7D03A}" type="pres">
      <dgm:prSet presAssocID="{88BF1A6A-B48C-4CC6-90B2-0B3111C5E43F}" presName="Name111" presStyleLbl="parChTrans1D3" presStyleIdx="2" presStyleCnt="14"/>
      <dgm:spPr/>
    </dgm:pt>
    <dgm:pt modelId="{54703682-FC7E-4A43-8F92-F223525620B5}" type="pres">
      <dgm:prSet presAssocID="{B571B555-43A3-4F37-848C-8F8C10C94A36}" presName="hierRoot3" presStyleCnt="0">
        <dgm:presLayoutVars>
          <dgm:hierBranch val="init"/>
        </dgm:presLayoutVars>
      </dgm:prSet>
      <dgm:spPr/>
    </dgm:pt>
    <dgm:pt modelId="{34BC664C-557B-4424-A029-EF0903028677}" type="pres">
      <dgm:prSet presAssocID="{B571B555-43A3-4F37-848C-8F8C10C94A36}" presName="rootComposite3" presStyleCnt="0"/>
      <dgm:spPr/>
    </dgm:pt>
    <dgm:pt modelId="{7CAF9427-05F4-4D0C-BC2B-6B6659CBE6B1}" type="pres">
      <dgm:prSet presAssocID="{B571B555-43A3-4F37-848C-8F8C10C94A36}" presName="rootText3" presStyleLbl="asst1" presStyleIdx="3" presStyleCnt="16">
        <dgm:presLayoutVars>
          <dgm:chPref val="3"/>
        </dgm:presLayoutVars>
      </dgm:prSet>
      <dgm:spPr/>
    </dgm:pt>
    <dgm:pt modelId="{4E41AAAB-8239-4A4F-8E67-FF647B83F768}" type="pres">
      <dgm:prSet presAssocID="{B571B555-43A3-4F37-848C-8F8C10C94A36}" presName="rootConnector3" presStyleLbl="asst1" presStyleIdx="3" presStyleCnt="16"/>
      <dgm:spPr/>
    </dgm:pt>
    <dgm:pt modelId="{FF112E9F-E753-42BB-8B79-129587B8CB66}" type="pres">
      <dgm:prSet presAssocID="{B571B555-43A3-4F37-848C-8F8C10C94A36}" presName="hierChild6" presStyleCnt="0"/>
      <dgm:spPr/>
    </dgm:pt>
    <dgm:pt modelId="{852E5C70-8EDE-4CD5-8C19-D278B5AE7C50}" type="pres">
      <dgm:prSet presAssocID="{B571B555-43A3-4F37-848C-8F8C10C94A36}" presName="hierChild7" presStyleCnt="0"/>
      <dgm:spPr/>
    </dgm:pt>
    <dgm:pt modelId="{798C1413-7C08-4751-96C6-D9BE41103AE3}" type="pres">
      <dgm:prSet presAssocID="{DD98E098-DBAC-4B38-8A6B-32466603DD62}" presName="Name111" presStyleLbl="parChTrans1D3" presStyleIdx="3" presStyleCnt="14"/>
      <dgm:spPr/>
    </dgm:pt>
    <dgm:pt modelId="{6E75F825-0F9B-42A1-8ECA-F199CD743CB4}" type="pres">
      <dgm:prSet presAssocID="{0CC2723E-DBEE-4BCE-A655-FAB82CAE53D5}" presName="hierRoot3" presStyleCnt="0">
        <dgm:presLayoutVars>
          <dgm:hierBranch val="init"/>
        </dgm:presLayoutVars>
      </dgm:prSet>
      <dgm:spPr/>
    </dgm:pt>
    <dgm:pt modelId="{A150381B-996F-47BC-8583-C16296B6AD15}" type="pres">
      <dgm:prSet presAssocID="{0CC2723E-DBEE-4BCE-A655-FAB82CAE53D5}" presName="rootComposite3" presStyleCnt="0"/>
      <dgm:spPr/>
    </dgm:pt>
    <dgm:pt modelId="{42AB430D-7E89-42DB-8964-915C96705B72}" type="pres">
      <dgm:prSet presAssocID="{0CC2723E-DBEE-4BCE-A655-FAB82CAE53D5}" presName="rootText3" presStyleLbl="asst1" presStyleIdx="4" presStyleCnt="16">
        <dgm:presLayoutVars>
          <dgm:chPref val="3"/>
        </dgm:presLayoutVars>
      </dgm:prSet>
      <dgm:spPr/>
    </dgm:pt>
    <dgm:pt modelId="{C5CB2C3A-AA4A-4FDF-A359-F513B1FD4195}" type="pres">
      <dgm:prSet presAssocID="{0CC2723E-DBEE-4BCE-A655-FAB82CAE53D5}" presName="rootConnector3" presStyleLbl="asst1" presStyleIdx="4" presStyleCnt="16"/>
      <dgm:spPr/>
    </dgm:pt>
    <dgm:pt modelId="{6AFDDD08-3689-4B3C-8E50-46B79F16FFA7}" type="pres">
      <dgm:prSet presAssocID="{0CC2723E-DBEE-4BCE-A655-FAB82CAE53D5}" presName="hierChild6" presStyleCnt="0"/>
      <dgm:spPr/>
    </dgm:pt>
    <dgm:pt modelId="{FF3C5963-0B47-4B7D-83A5-D5CA32816B99}" type="pres">
      <dgm:prSet presAssocID="{0CC2723E-DBEE-4BCE-A655-FAB82CAE53D5}" presName="hierChild7" presStyleCnt="0"/>
      <dgm:spPr/>
    </dgm:pt>
    <dgm:pt modelId="{3C7636B5-7B43-4B26-8A18-1964A49D5BF9}" type="pres">
      <dgm:prSet presAssocID="{BEBDCF75-D71A-4FF7-89FB-AD147FCC9BA1}" presName="Name111" presStyleLbl="parChTrans1D3" presStyleIdx="4" presStyleCnt="14"/>
      <dgm:spPr/>
    </dgm:pt>
    <dgm:pt modelId="{89E5D805-BFB8-4131-A9E3-B0A2EEBFA7BF}" type="pres">
      <dgm:prSet presAssocID="{B22D6E10-822B-43A0-8482-A598CB9C1C79}" presName="hierRoot3" presStyleCnt="0">
        <dgm:presLayoutVars>
          <dgm:hierBranch val="init"/>
        </dgm:presLayoutVars>
      </dgm:prSet>
      <dgm:spPr/>
    </dgm:pt>
    <dgm:pt modelId="{E19A551B-8427-4E39-B2C5-D1F528D1252F}" type="pres">
      <dgm:prSet presAssocID="{B22D6E10-822B-43A0-8482-A598CB9C1C79}" presName="rootComposite3" presStyleCnt="0"/>
      <dgm:spPr/>
    </dgm:pt>
    <dgm:pt modelId="{65467CA2-C4B1-4FDA-9B60-C9D369DEF083}" type="pres">
      <dgm:prSet presAssocID="{B22D6E10-822B-43A0-8482-A598CB9C1C79}" presName="rootText3" presStyleLbl="asst1" presStyleIdx="5" presStyleCnt="16">
        <dgm:presLayoutVars>
          <dgm:chPref val="3"/>
        </dgm:presLayoutVars>
      </dgm:prSet>
      <dgm:spPr/>
    </dgm:pt>
    <dgm:pt modelId="{E486DEB9-80E0-4A9F-BF05-1E31939AC6F4}" type="pres">
      <dgm:prSet presAssocID="{B22D6E10-822B-43A0-8482-A598CB9C1C79}" presName="rootConnector3" presStyleLbl="asst1" presStyleIdx="5" presStyleCnt="16"/>
      <dgm:spPr/>
    </dgm:pt>
    <dgm:pt modelId="{9EA43CD0-AEB6-46E3-906D-714CAF2E4745}" type="pres">
      <dgm:prSet presAssocID="{B22D6E10-822B-43A0-8482-A598CB9C1C79}" presName="hierChild6" presStyleCnt="0"/>
      <dgm:spPr/>
    </dgm:pt>
    <dgm:pt modelId="{88519C1F-F6B0-4844-8194-54C3EB5B8A56}" type="pres">
      <dgm:prSet presAssocID="{B22D6E10-822B-43A0-8482-A598CB9C1C79}" presName="hierChild7" presStyleCnt="0"/>
      <dgm:spPr/>
    </dgm:pt>
    <dgm:pt modelId="{8203F2D7-2A90-4A9C-A5FF-E514E431CBBF}" type="pres">
      <dgm:prSet presAssocID="{9F4F9152-DBBC-43C9-9F13-ABE785D533D1}" presName="Name111" presStyleLbl="parChTrans1D3" presStyleIdx="5" presStyleCnt="14"/>
      <dgm:spPr/>
    </dgm:pt>
    <dgm:pt modelId="{B60E48F6-4859-42B1-A3C1-DFC073B763F2}" type="pres">
      <dgm:prSet presAssocID="{A96EAFEE-A185-4BE1-933E-C28CEF775818}" presName="hierRoot3" presStyleCnt="0">
        <dgm:presLayoutVars>
          <dgm:hierBranch val="init"/>
        </dgm:presLayoutVars>
      </dgm:prSet>
      <dgm:spPr/>
    </dgm:pt>
    <dgm:pt modelId="{292A2091-1A5E-4D13-ADD0-B0BD1AD47E17}" type="pres">
      <dgm:prSet presAssocID="{A96EAFEE-A185-4BE1-933E-C28CEF775818}" presName="rootComposite3" presStyleCnt="0"/>
      <dgm:spPr/>
    </dgm:pt>
    <dgm:pt modelId="{06EAAE81-041A-4A68-A07F-C3615874054C}" type="pres">
      <dgm:prSet presAssocID="{A96EAFEE-A185-4BE1-933E-C28CEF775818}" presName="rootText3" presStyleLbl="asst1" presStyleIdx="6" presStyleCnt="16">
        <dgm:presLayoutVars>
          <dgm:chPref val="3"/>
        </dgm:presLayoutVars>
      </dgm:prSet>
      <dgm:spPr/>
    </dgm:pt>
    <dgm:pt modelId="{65F68DEE-BBD1-4D47-A2C9-44E2668D8E87}" type="pres">
      <dgm:prSet presAssocID="{A96EAFEE-A185-4BE1-933E-C28CEF775818}" presName="rootConnector3" presStyleLbl="asst1" presStyleIdx="6" presStyleCnt="16"/>
      <dgm:spPr/>
    </dgm:pt>
    <dgm:pt modelId="{0570F002-94B0-4251-A630-0601FC124D24}" type="pres">
      <dgm:prSet presAssocID="{A96EAFEE-A185-4BE1-933E-C28CEF775818}" presName="hierChild6" presStyleCnt="0"/>
      <dgm:spPr/>
    </dgm:pt>
    <dgm:pt modelId="{FE4F8D00-4FE1-4064-A35C-F5FE85F5E444}" type="pres">
      <dgm:prSet presAssocID="{A96EAFEE-A185-4BE1-933E-C28CEF775818}" presName="hierChild7" presStyleCnt="0"/>
      <dgm:spPr/>
    </dgm:pt>
    <dgm:pt modelId="{662C87C6-5819-417B-AB8A-DAD51E724771}" type="pres">
      <dgm:prSet presAssocID="{31E1DFA6-E38F-4BF0-B645-66044D1149AC}" presName="Name111" presStyleLbl="parChTrans1D3" presStyleIdx="6" presStyleCnt="14"/>
      <dgm:spPr/>
    </dgm:pt>
    <dgm:pt modelId="{0A64047D-BE73-4F63-B607-DCD6CA613B40}" type="pres">
      <dgm:prSet presAssocID="{3397ECC8-2007-46C5-AC95-1AF6EB8062C9}" presName="hierRoot3" presStyleCnt="0">
        <dgm:presLayoutVars>
          <dgm:hierBranch val="init"/>
        </dgm:presLayoutVars>
      </dgm:prSet>
      <dgm:spPr/>
    </dgm:pt>
    <dgm:pt modelId="{AE79C05E-B4EA-4EEC-BF51-8F70D44B5B41}" type="pres">
      <dgm:prSet presAssocID="{3397ECC8-2007-46C5-AC95-1AF6EB8062C9}" presName="rootComposite3" presStyleCnt="0"/>
      <dgm:spPr/>
    </dgm:pt>
    <dgm:pt modelId="{E14BB48A-5DED-4FCF-B785-F5498BA44FD8}" type="pres">
      <dgm:prSet presAssocID="{3397ECC8-2007-46C5-AC95-1AF6EB8062C9}" presName="rootText3" presStyleLbl="asst1" presStyleIdx="7" presStyleCnt="16">
        <dgm:presLayoutVars>
          <dgm:chPref val="3"/>
        </dgm:presLayoutVars>
      </dgm:prSet>
      <dgm:spPr/>
    </dgm:pt>
    <dgm:pt modelId="{CDD2D1E4-7E52-4ABD-8EFA-4C2CD1A141A6}" type="pres">
      <dgm:prSet presAssocID="{3397ECC8-2007-46C5-AC95-1AF6EB8062C9}" presName="rootConnector3" presStyleLbl="asst1" presStyleIdx="7" presStyleCnt="16"/>
      <dgm:spPr/>
    </dgm:pt>
    <dgm:pt modelId="{202C6FC2-6511-49D1-BFC6-8B009F30C76B}" type="pres">
      <dgm:prSet presAssocID="{3397ECC8-2007-46C5-AC95-1AF6EB8062C9}" presName="hierChild6" presStyleCnt="0"/>
      <dgm:spPr/>
    </dgm:pt>
    <dgm:pt modelId="{3D406A38-B6EB-435E-8F0D-DDEF1EF044E0}" type="pres">
      <dgm:prSet presAssocID="{3397ECC8-2007-46C5-AC95-1AF6EB8062C9}" presName="hierChild7" presStyleCnt="0"/>
      <dgm:spPr/>
    </dgm:pt>
    <dgm:pt modelId="{58837D78-00FD-4449-BE60-872B125E233B}" type="pres">
      <dgm:prSet presAssocID="{BAA5F1B2-9B28-470F-B14F-2CC69F73883A}" presName="Name111" presStyleLbl="parChTrans1D3" presStyleIdx="7" presStyleCnt="14"/>
      <dgm:spPr/>
    </dgm:pt>
    <dgm:pt modelId="{F8A2F57C-3200-491B-9724-A361D9B7E49A}" type="pres">
      <dgm:prSet presAssocID="{62537DED-418A-456B-B53F-3EC2DE5E9DFF}" presName="hierRoot3" presStyleCnt="0">
        <dgm:presLayoutVars>
          <dgm:hierBranch val="init"/>
        </dgm:presLayoutVars>
      </dgm:prSet>
      <dgm:spPr/>
    </dgm:pt>
    <dgm:pt modelId="{1D5511A4-DCB5-450B-8BA6-A7DB3CC60CC5}" type="pres">
      <dgm:prSet presAssocID="{62537DED-418A-456B-B53F-3EC2DE5E9DFF}" presName="rootComposite3" presStyleCnt="0"/>
      <dgm:spPr/>
    </dgm:pt>
    <dgm:pt modelId="{0A861EE5-D889-46C9-8F62-B1DE22756806}" type="pres">
      <dgm:prSet presAssocID="{62537DED-418A-456B-B53F-3EC2DE5E9DFF}" presName="rootText3" presStyleLbl="asst1" presStyleIdx="8" presStyleCnt="16">
        <dgm:presLayoutVars>
          <dgm:chPref val="3"/>
        </dgm:presLayoutVars>
      </dgm:prSet>
      <dgm:spPr/>
    </dgm:pt>
    <dgm:pt modelId="{646902D4-D956-4426-9597-4256222861BE}" type="pres">
      <dgm:prSet presAssocID="{62537DED-418A-456B-B53F-3EC2DE5E9DFF}" presName="rootConnector3" presStyleLbl="asst1" presStyleIdx="8" presStyleCnt="16"/>
      <dgm:spPr/>
    </dgm:pt>
    <dgm:pt modelId="{F7EB85C2-44B9-4432-9AFE-75D53D4340BF}" type="pres">
      <dgm:prSet presAssocID="{62537DED-418A-456B-B53F-3EC2DE5E9DFF}" presName="hierChild6" presStyleCnt="0"/>
      <dgm:spPr/>
    </dgm:pt>
    <dgm:pt modelId="{D6BA7E03-17BE-411C-8B04-14DE66E3CC9A}" type="pres">
      <dgm:prSet presAssocID="{62537DED-418A-456B-B53F-3EC2DE5E9DFF}" presName="hierChild7" presStyleCnt="0"/>
      <dgm:spPr/>
    </dgm:pt>
    <dgm:pt modelId="{EDF3D018-4320-4ED6-B680-49C62C214245}" type="pres">
      <dgm:prSet presAssocID="{DB5D12EF-8075-4CD2-9950-66EE4B02C585}" presName="Name111" presStyleLbl="parChTrans1D3" presStyleIdx="8" presStyleCnt="14"/>
      <dgm:spPr/>
    </dgm:pt>
    <dgm:pt modelId="{7FFD0F87-71B3-4079-A8FE-779603554359}" type="pres">
      <dgm:prSet presAssocID="{D010F91F-BA9F-4A21-9A49-8826F6063D07}" presName="hierRoot3" presStyleCnt="0">
        <dgm:presLayoutVars>
          <dgm:hierBranch val="init"/>
        </dgm:presLayoutVars>
      </dgm:prSet>
      <dgm:spPr/>
    </dgm:pt>
    <dgm:pt modelId="{769DCDFD-9CFD-421E-B385-16A96993F707}" type="pres">
      <dgm:prSet presAssocID="{D010F91F-BA9F-4A21-9A49-8826F6063D07}" presName="rootComposite3" presStyleCnt="0"/>
      <dgm:spPr/>
    </dgm:pt>
    <dgm:pt modelId="{C41F80F5-5F0D-4C2D-A405-491DB0AC7A0C}" type="pres">
      <dgm:prSet presAssocID="{D010F91F-BA9F-4A21-9A49-8826F6063D07}" presName="rootText3" presStyleLbl="asst1" presStyleIdx="9" presStyleCnt="16">
        <dgm:presLayoutVars>
          <dgm:chPref val="3"/>
        </dgm:presLayoutVars>
      </dgm:prSet>
      <dgm:spPr/>
    </dgm:pt>
    <dgm:pt modelId="{968BE236-27B4-4417-A2AE-92203B4671E5}" type="pres">
      <dgm:prSet presAssocID="{D010F91F-BA9F-4A21-9A49-8826F6063D07}" presName="rootConnector3" presStyleLbl="asst1" presStyleIdx="9" presStyleCnt="16"/>
      <dgm:spPr/>
    </dgm:pt>
    <dgm:pt modelId="{E1B4D703-BC6E-4103-8D14-1FB0469C7C46}" type="pres">
      <dgm:prSet presAssocID="{D010F91F-BA9F-4A21-9A49-8826F6063D07}" presName="hierChild6" presStyleCnt="0"/>
      <dgm:spPr/>
    </dgm:pt>
    <dgm:pt modelId="{E17C19F6-C6F8-4B30-B8CE-E418AA7B0D4E}" type="pres">
      <dgm:prSet presAssocID="{D010F91F-BA9F-4A21-9A49-8826F6063D07}" presName="hierChild7" presStyleCnt="0"/>
      <dgm:spPr/>
    </dgm:pt>
    <dgm:pt modelId="{E94AEB84-6666-4267-990B-0640FC031DB6}" type="pres">
      <dgm:prSet presAssocID="{A4FF7027-8297-4C8D-8412-9467EBC651A8}" presName="Name111" presStyleLbl="parChTrans1D3" presStyleIdx="9" presStyleCnt="14"/>
      <dgm:spPr/>
    </dgm:pt>
    <dgm:pt modelId="{5E40EF54-845E-4FE9-AAB9-054D1502C5E1}" type="pres">
      <dgm:prSet presAssocID="{93DC9B7E-3578-4A3B-8D3F-AA9FE1D3ED11}" presName="hierRoot3" presStyleCnt="0">
        <dgm:presLayoutVars>
          <dgm:hierBranch val="init"/>
        </dgm:presLayoutVars>
      </dgm:prSet>
      <dgm:spPr/>
    </dgm:pt>
    <dgm:pt modelId="{548A1C8E-C573-49D3-8BC2-D28060E0E020}" type="pres">
      <dgm:prSet presAssocID="{93DC9B7E-3578-4A3B-8D3F-AA9FE1D3ED11}" presName="rootComposite3" presStyleCnt="0"/>
      <dgm:spPr/>
    </dgm:pt>
    <dgm:pt modelId="{65380051-6C31-4F4A-94CE-A87B2A5FF2C8}" type="pres">
      <dgm:prSet presAssocID="{93DC9B7E-3578-4A3B-8D3F-AA9FE1D3ED11}" presName="rootText3" presStyleLbl="asst1" presStyleIdx="10" presStyleCnt="16">
        <dgm:presLayoutVars>
          <dgm:chPref val="3"/>
        </dgm:presLayoutVars>
      </dgm:prSet>
      <dgm:spPr/>
    </dgm:pt>
    <dgm:pt modelId="{304410D8-6484-4DF2-8C93-26760CBC7525}" type="pres">
      <dgm:prSet presAssocID="{93DC9B7E-3578-4A3B-8D3F-AA9FE1D3ED11}" presName="rootConnector3" presStyleLbl="asst1" presStyleIdx="10" presStyleCnt="16"/>
      <dgm:spPr/>
    </dgm:pt>
    <dgm:pt modelId="{BACB60F6-BA90-435B-9638-A84BA0B26A81}" type="pres">
      <dgm:prSet presAssocID="{93DC9B7E-3578-4A3B-8D3F-AA9FE1D3ED11}" presName="hierChild6" presStyleCnt="0"/>
      <dgm:spPr/>
    </dgm:pt>
    <dgm:pt modelId="{F407B3B0-81DD-4EE2-B939-29836E71FBE2}" type="pres">
      <dgm:prSet presAssocID="{93DC9B7E-3578-4A3B-8D3F-AA9FE1D3ED11}" presName="hierChild7" presStyleCnt="0"/>
      <dgm:spPr/>
    </dgm:pt>
    <dgm:pt modelId="{4739D04B-8FEE-4C62-A28B-C690D7EB5248}" type="pres">
      <dgm:prSet presAssocID="{4E9D926F-D935-4446-A75C-8A49C464901F}" presName="Name111" presStyleLbl="parChTrans1D3" presStyleIdx="10" presStyleCnt="14"/>
      <dgm:spPr/>
    </dgm:pt>
    <dgm:pt modelId="{69EADA54-D5EE-4039-93A0-C2B2452B2A06}" type="pres">
      <dgm:prSet presAssocID="{82787AFA-7158-45A4-AB5B-A023379E5A05}" presName="hierRoot3" presStyleCnt="0">
        <dgm:presLayoutVars>
          <dgm:hierBranch val="init"/>
        </dgm:presLayoutVars>
      </dgm:prSet>
      <dgm:spPr/>
    </dgm:pt>
    <dgm:pt modelId="{C699BC5A-3ED5-454B-9BAA-7430833DB36D}" type="pres">
      <dgm:prSet presAssocID="{82787AFA-7158-45A4-AB5B-A023379E5A05}" presName="rootComposite3" presStyleCnt="0"/>
      <dgm:spPr/>
    </dgm:pt>
    <dgm:pt modelId="{3CDFA400-6169-42BB-9EAB-07F0E692195B}" type="pres">
      <dgm:prSet presAssocID="{82787AFA-7158-45A4-AB5B-A023379E5A05}" presName="rootText3" presStyleLbl="asst1" presStyleIdx="11" presStyleCnt="16">
        <dgm:presLayoutVars>
          <dgm:chPref val="3"/>
        </dgm:presLayoutVars>
      </dgm:prSet>
      <dgm:spPr/>
    </dgm:pt>
    <dgm:pt modelId="{8AEEDB50-3014-4D92-98E0-0C83BFBB5A51}" type="pres">
      <dgm:prSet presAssocID="{82787AFA-7158-45A4-AB5B-A023379E5A05}" presName="rootConnector3" presStyleLbl="asst1" presStyleIdx="11" presStyleCnt="16"/>
      <dgm:spPr/>
    </dgm:pt>
    <dgm:pt modelId="{7313CA9B-AE5B-4086-B08E-501FE93FC837}" type="pres">
      <dgm:prSet presAssocID="{82787AFA-7158-45A4-AB5B-A023379E5A05}" presName="hierChild6" presStyleCnt="0"/>
      <dgm:spPr/>
    </dgm:pt>
    <dgm:pt modelId="{52E2E6E5-1225-4861-B6EA-6DD3D290C046}" type="pres">
      <dgm:prSet presAssocID="{82787AFA-7158-45A4-AB5B-A023379E5A05}" presName="hierChild7" presStyleCnt="0"/>
      <dgm:spPr/>
    </dgm:pt>
    <dgm:pt modelId="{2E65CDD2-45BB-4D79-A69C-461AA4293B98}" type="pres">
      <dgm:prSet presAssocID="{B94AB489-8CB2-4BA2-91C5-71C21F1C9009}" presName="Name111" presStyleLbl="parChTrans1D3" presStyleIdx="11" presStyleCnt="14"/>
      <dgm:spPr/>
    </dgm:pt>
    <dgm:pt modelId="{CF9CD069-E1B1-44FA-A3C3-56BDE005714E}" type="pres">
      <dgm:prSet presAssocID="{50C64630-A197-4880-915F-BF8E1DB2914B}" presName="hierRoot3" presStyleCnt="0">
        <dgm:presLayoutVars>
          <dgm:hierBranch val="init"/>
        </dgm:presLayoutVars>
      </dgm:prSet>
      <dgm:spPr/>
    </dgm:pt>
    <dgm:pt modelId="{F8E67ACD-C488-4D6B-B463-A107E237AB2E}" type="pres">
      <dgm:prSet presAssocID="{50C64630-A197-4880-915F-BF8E1DB2914B}" presName="rootComposite3" presStyleCnt="0"/>
      <dgm:spPr/>
    </dgm:pt>
    <dgm:pt modelId="{1BDAAC99-B75E-438B-BB2F-20072E0A55D6}" type="pres">
      <dgm:prSet presAssocID="{50C64630-A197-4880-915F-BF8E1DB2914B}" presName="rootText3" presStyleLbl="asst1" presStyleIdx="12" presStyleCnt="16">
        <dgm:presLayoutVars>
          <dgm:chPref val="3"/>
        </dgm:presLayoutVars>
      </dgm:prSet>
      <dgm:spPr/>
    </dgm:pt>
    <dgm:pt modelId="{7DA9427F-15AD-46AD-ABAE-E5472327CA63}" type="pres">
      <dgm:prSet presAssocID="{50C64630-A197-4880-915F-BF8E1DB2914B}" presName="rootConnector3" presStyleLbl="asst1" presStyleIdx="12" presStyleCnt="16"/>
      <dgm:spPr/>
    </dgm:pt>
    <dgm:pt modelId="{C6FFD283-6CDE-4522-B065-D500C6802FA6}" type="pres">
      <dgm:prSet presAssocID="{50C64630-A197-4880-915F-BF8E1DB2914B}" presName="hierChild6" presStyleCnt="0"/>
      <dgm:spPr/>
    </dgm:pt>
    <dgm:pt modelId="{CAD461A6-2C54-47AD-93EA-103B12CE3BB5}" type="pres">
      <dgm:prSet presAssocID="{50C64630-A197-4880-915F-BF8E1DB2914B}" presName="hierChild7" presStyleCnt="0"/>
      <dgm:spPr/>
    </dgm:pt>
    <dgm:pt modelId="{AF98F47F-6318-42CB-B517-7C855DF1AA7C}" type="pres">
      <dgm:prSet presAssocID="{8AE76389-5D05-4EB2-A219-11BCD614E1DB}" presName="Name111" presStyleLbl="parChTrans1D2" presStyleIdx="1" presStyleCnt="2"/>
      <dgm:spPr/>
    </dgm:pt>
    <dgm:pt modelId="{4B7A53A4-C96A-42B4-9983-A73288652308}" type="pres">
      <dgm:prSet presAssocID="{E2D90B5B-89C2-4F9D-AD28-17B3B94E51E4}" presName="hierRoot3" presStyleCnt="0">
        <dgm:presLayoutVars>
          <dgm:hierBranch val="init"/>
        </dgm:presLayoutVars>
      </dgm:prSet>
      <dgm:spPr/>
    </dgm:pt>
    <dgm:pt modelId="{22AFF7A6-4FB8-4892-A580-A8E6C1404CEF}" type="pres">
      <dgm:prSet presAssocID="{E2D90B5B-89C2-4F9D-AD28-17B3B94E51E4}" presName="rootComposite3" presStyleCnt="0"/>
      <dgm:spPr/>
    </dgm:pt>
    <dgm:pt modelId="{0262AE51-2422-483E-A37E-2CE70A85E52A}" type="pres">
      <dgm:prSet presAssocID="{E2D90B5B-89C2-4F9D-AD28-17B3B94E51E4}" presName="rootText3" presStyleLbl="asst1" presStyleIdx="13" presStyleCnt="16">
        <dgm:presLayoutVars>
          <dgm:chPref val="3"/>
        </dgm:presLayoutVars>
      </dgm:prSet>
      <dgm:spPr/>
    </dgm:pt>
    <dgm:pt modelId="{403121DF-C78E-4E4E-8BDD-104E10BCACAE}" type="pres">
      <dgm:prSet presAssocID="{E2D90B5B-89C2-4F9D-AD28-17B3B94E51E4}" presName="rootConnector3" presStyleLbl="asst1" presStyleIdx="13" presStyleCnt="16"/>
      <dgm:spPr/>
    </dgm:pt>
    <dgm:pt modelId="{2B2C5B23-CBFB-4D7F-A17B-B3E081B60C78}" type="pres">
      <dgm:prSet presAssocID="{E2D90B5B-89C2-4F9D-AD28-17B3B94E51E4}" presName="hierChild6" presStyleCnt="0"/>
      <dgm:spPr/>
    </dgm:pt>
    <dgm:pt modelId="{868723BB-D359-442C-BE97-0D9374C7C2AB}" type="pres">
      <dgm:prSet presAssocID="{E2D90B5B-89C2-4F9D-AD28-17B3B94E51E4}" presName="hierChild7" presStyleCnt="0"/>
      <dgm:spPr/>
    </dgm:pt>
    <dgm:pt modelId="{85C001BB-FFC5-4685-B931-04B4B81156FF}" type="pres">
      <dgm:prSet presAssocID="{6FD50673-B0DD-4CE9-A8CB-CAEF8022AE8C}" presName="Name111" presStyleLbl="parChTrans1D3" presStyleIdx="12" presStyleCnt="14"/>
      <dgm:spPr/>
    </dgm:pt>
    <dgm:pt modelId="{A0427F07-195D-4D0D-ACC9-59CB396AE4E1}" type="pres">
      <dgm:prSet presAssocID="{5886DE1C-C1E8-4AF5-9080-9835216F1FD9}" presName="hierRoot3" presStyleCnt="0">
        <dgm:presLayoutVars>
          <dgm:hierBranch val="init"/>
        </dgm:presLayoutVars>
      </dgm:prSet>
      <dgm:spPr/>
    </dgm:pt>
    <dgm:pt modelId="{C43DF390-8570-4982-958C-E061E524B2C0}" type="pres">
      <dgm:prSet presAssocID="{5886DE1C-C1E8-4AF5-9080-9835216F1FD9}" presName="rootComposite3" presStyleCnt="0"/>
      <dgm:spPr/>
    </dgm:pt>
    <dgm:pt modelId="{7291753E-D2FA-4399-8C04-7DDA2E30AE09}" type="pres">
      <dgm:prSet presAssocID="{5886DE1C-C1E8-4AF5-9080-9835216F1FD9}" presName="rootText3" presStyleLbl="asst1" presStyleIdx="14" presStyleCnt="16">
        <dgm:presLayoutVars>
          <dgm:chPref val="3"/>
        </dgm:presLayoutVars>
      </dgm:prSet>
      <dgm:spPr/>
    </dgm:pt>
    <dgm:pt modelId="{B1CD4B76-34EB-4182-888C-4269552D9DF2}" type="pres">
      <dgm:prSet presAssocID="{5886DE1C-C1E8-4AF5-9080-9835216F1FD9}" presName="rootConnector3" presStyleLbl="asst1" presStyleIdx="14" presStyleCnt="16"/>
      <dgm:spPr/>
    </dgm:pt>
    <dgm:pt modelId="{DB5E1996-1ABA-42D2-8A0D-DC042EA851FD}" type="pres">
      <dgm:prSet presAssocID="{5886DE1C-C1E8-4AF5-9080-9835216F1FD9}" presName="hierChild6" presStyleCnt="0"/>
      <dgm:spPr/>
    </dgm:pt>
    <dgm:pt modelId="{50FD4C5C-1FCD-47AC-96B1-AED2F2B1EFA9}" type="pres">
      <dgm:prSet presAssocID="{5886DE1C-C1E8-4AF5-9080-9835216F1FD9}" presName="hierChild7" presStyleCnt="0"/>
      <dgm:spPr/>
    </dgm:pt>
    <dgm:pt modelId="{FFF2F858-39A2-405A-BDD5-36912C8FAA16}" type="pres">
      <dgm:prSet presAssocID="{831A79A5-D6FE-4535-AFFA-14B66F7A918D}" presName="Name111" presStyleLbl="parChTrans1D3" presStyleIdx="13" presStyleCnt="14"/>
      <dgm:spPr/>
    </dgm:pt>
    <dgm:pt modelId="{538F7A9D-D8A6-4EB7-A9E4-936189A85AA1}" type="pres">
      <dgm:prSet presAssocID="{DE8B1C0C-6125-44B6-8B1A-03BAE6EB1DA7}" presName="hierRoot3" presStyleCnt="0">
        <dgm:presLayoutVars>
          <dgm:hierBranch val="init"/>
        </dgm:presLayoutVars>
      </dgm:prSet>
      <dgm:spPr/>
    </dgm:pt>
    <dgm:pt modelId="{39EA1000-8E63-4B0C-94D9-041EA8D0EC86}" type="pres">
      <dgm:prSet presAssocID="{DE8B1C0C-6125-44B6-8B1A-03BAE6EB1DA7}" presName="rootComposite3" presStyleCnt="0"/>
      <dgm:spPr/>
    </dgm:pt>
    <dgm:pt modelId="{39427B9E-205B-4BD3-9E7C-341CD0323B48}" type="pres">
      <dgm:prSet presAssocID="{DE8B1C0C-6125-44B6-8B1A-03BAE6EB1DA7}" presName="rootText3" presStyleLbl="asst1" presStyleIdx="15" presStyleCnt="16">
        <dgm:presLayoutVars>
          <dgm:chPref val="3"/>
        </dgm:presLayoutVars>
      </dgm:prSet>
      <dgm:spPr/>
    </dgm:pt>
    <dgm:pt modelId="{EDDBE274-4962-4F86-8E07-A0902C390EA8}" type="pres">
      <dgm:prSet presAssocID="{DE8B1C0C-6125-44B6-8B1A-03BAE6EB1DA7}" presName="rootConnector3" presStyleLbl="asst1" presStyleIdx="15" presStyleCnt="16"/>
      <dgm:spPr/>
    </dgm:pt>
    <dgm:pt modelId="{5864381D-073D-4094-A7F4-4BE69EA47268}" type="pres">
      <dgm:prSet presAssocID="{DE8B1C0C-6125-44B6-8B1A-03BAE6EB1DA7}" presName="hierChild6" presStyleCnt="0"/>
      <dgm:spPr/>
    </dgm:pt>
    <dgm:pt modelId="{08138D38-EEB7-4123-BA60-E11664536169}" type="pres">
      <dgm:prSet presAssocID="{DE8B1C0C-6125-44B6-8B1A-03BAE6EB1DA7}" presName="hierChild7" presStyleCnt="0"/>
      <dgm:spPr/>
    </dgm:pt>
  </dgm:ptLst>
  <dgm:cxnLst>
    <dgm:cxn modelId="{C08B2E00-DEBC-4563-9575-902CB407BB0D}" type="presOf" srcId="{A4657ECD-2AD6-4623-AAD7-0FFC3BEA5D3B}" destId="{74F00B80-57B1-4C7B-92DE-4C8392770317}" srcOrd="1" destOrd="0" presId="urn:microsoft.com/office/officeart/2005/8/layout/orgChart1"/>
    <dgm:cxn modelId="{ADBF8703-6903-4A4E-BC5C-2E7E53364008}" type="presOf" srcId="{340DB16D-AA55-428D-8FEB-E5F34651C796}" destId="{14D542D4-5314-4144-96D8-2859BE90CA5F}" srcOrd="0" destOrd="0" presId="urn:microsoft.com/office/officeart/2005/8/layout/orgChart1"/>
    <dgm:cxn modelId="{6CA2A908-E84A-41F5-BA0E-9A961A6CF3A4}" srcId="{40AABE10-C4F3-4093-B4D0-EF79682B0EAB}" destId="{340DB16D-AA55-428D-8FEB-E5F34651C796}" srcOrd="0" destOrd="0" parTransId="{79424CB8-339E-4C4A-AC7C-729E2DED28AC}" sibTransId="{218BBBF5-D921-43F0-9A0D-B0F86C8EBF30}"/>
    <dgm:cxn modelId="{A35F4E0C-F52B-4ECE-91C3-14DF6D40EB47}" type="presOf" srcId="{D010F91F-BA9F-4A21-9A49-8826F6063D07}" destId="{C41F80F5-5F0D-4C2D-A405-491DB0AC7A0C}" srcOrd="0" destOrd="0" presId="urn:microsoft.com/office/officeart/2005/8/layout/orgChart1"/>
    <dgm:cxn modelId="{A1FC4E0D-39A7-4405-B3B6-1E61902FCF19}" type="presOf" srcId="{6FD50673-B0DD-4CE9-A8CB-CAEF8022AE8C}" destId="{85C001BB-FFC5-4685-B931-04B4B81156FF}" srcOrd="0" destOrd="0" presId="urn:microsoft.com/office/officeart/2005/8/layout/orgChart1"/>
    <dgm:cxn modelId="{E21E4312-E97F-4100-ADDB-C0AE1B710C9C}" type="presOf" srcId="{BAA5F1B2-9B28-470F-B14F-2CC69F73883A}" destId="{58837D78-00FD-4449-BE60-872B125E233B}" srcOrd="0" destOrd="0" presId="urn:microsoft.com/office/officeart/2005/8/layout/orgChart1"/>
    <dgm:cxn modelId="{5DB4BE15-9462-44CF-BCE0-180127FFBE4E}" type="presOf" srcId="{3397ECC8-2007-46C5-AC95-1AF6EB8062C9}" destId="{CDD2D1E4-7E52-4ABD-8EFA-4C2CD1A141A6}" srcOrd="1" destOrd="0" presId="urn:microsoft.com/office/officeart/2005/8/layout/orgChart1"/>
    <dgm:cxn modelId="{159E5917-E8FE-4DAB-B903-D015F4D47DCC}" type="presOf" srcId="{B94AB489-8CB2-4BA2-91C5-71C21F1C9009}" destId="{2E65CDD2-45BB-4D79-A69C-461AA4293B98}" srcOrd="0" destOrd="0" presId="urn:microsoft.com/office/officeart/2005/8/layout/orgChart1"/>
    <dgm:cxn modelId="{0F10041B-9958-44AD-A401-ECB5261F5513}" type="presOf" srcId="{DB5D12EF-8075-4CD2-9950-66EE4B02C585}" destId="{EDF3D018-4320-4ED6-B680-49C62C214245}" srcOrd="0" destOrd="0" presId="urn:microsoft.com/office/officeart/2005/8/layout/orgChart1"/>
    <dgm:cxn modelId="{B76A191B-0207-4003-9E75-2E9D326B9C7A}" type="presOf" srcId="{B571B555-43A3-4F37-848C-8F8C10C94A36}" destId="{7CAF9427-05F4-4D0C-BC2B-6B6659CBE6B1}" srcOrd="0" destOrd="0" presId="urn:microsoft.com/office/officeart/2005/8/layout/orgChart1"/>
    <dgm:cxn modelId="{169C7C1C-037B-4664-86DC-57A3EF479C42}" type="presOf" srcId="{4E9D926F-D935-4446-A75C-8A49C464901F}" destId="{4739D04B-8FEE-4C62-A28B-C690D7EB5248}" srcOrd="0" destOrd="0" presId="urn:microsoft.com/office/officeart/2005/8/layout/orgChart1"/>
    <dgm:cxn modelId="{E3F1C323-9E1E-4A61-9425-B3DB372C28E2}" type="presOf" srcId="{93DC9B7E-3578-4A3B-8D3F-AA9FE1D3ED11}" destId="{304410D8-6484-4DF2-8C93-26760CBC7525}" srcOrd="1" destOrd="0" presId="urn:microsoft.com/office/officeart/2005/8/layout/orgChart1"/>
    <dgm:cxn modelId="{C710D323-52D7-4641-8D46-3CB8B78068EF}" type="presOf" srcId="{88BF1A6A-B48C-4CC6-90B2-0B3111C5E43F}" destId="{32D38247-996A-4942-8BD7-B02E7DF7D03A}" srcOrd="0" destOrd="0" presId="urn:microsoft.com/office/officeart/2005/8/layout/orgChart1"/>
    <dgm:cxn modelId="{DD0D212C-61D5-4B04-A597-7B5A894CA519}" type="presOf" srcId="{0CC2723E-DBEE-4BCE-A655-FAB82CAE53D5}" destId="{42AB430D-7E89-42DB-8964-915C96705B72}" srcOrd="0" destOrd="0" presId="urn:microsoft.com/office/officeart/2005/8/layout/orgChart1"/>
    <dgm:cxn modelId="{482B2B30-81C2-4838-A921-98C90AA3EBF1}" type="presOf" srcId="{9F4F9152-DBBC-43C9-9F13-ABE785D533D1}" destId="{8203F2D7-2A90-4A9C-A5FF-E514E431CBBF}" srcOrd="0" destOrd="0" presId="urn:microsoft.com/office/officeart/2005/8/layout/orgChart1"/>
    <dgm:cxn modelId="{81A47C30-2296-4F5F-A377-B010F73C4B4C}" type="presOf" srcId="{DE8B1C0C-6125-44B6-8B1A-03BAE6EB1DA7}" destId="{EDDBE274-4962-4F86-8E07-A0902C390EA8}" srcOrd="1" destOrd="0" presId="urn:microsoft.com/office/officeart/2005/8/layout/orgChart1"/>
    <dgm:cxn modelId="{D588ED34-3CC7-47F1-BF82-D416C24CE641}" type="presOf" srcId="{79424CB8-339E-4C4A-AC7C-729E2DED28AC}" destId="{0BFA474A-D787-425D-BBD7-A561FE8F687D}" srcOrd="0" destOrd="0" presId="urn:microsoft.com/office/officeart/2005/8/layout/orgChart1"/>
    <dgm:cxn modelId="{7821AA35-83CF-4FEB-ACCB-16DFEF7C3045}" type="presOf" srcId="{E2D90B5B-89C2-4F9D-AD28-17B3B94E51E4}" destId="{403121DF-C78E-4E4E-8BDD-104E10BCACAE}" srcOrd="1" destOrd="0" presId="urn:microsoft.com/office/officeart/2005/8/layout/orgChart1"/>
    <dgm:cxn modelId="{64F83F36-60FC-4A84-A32B-71B515BB22D0}" type="presOf" srcId="{62537DED-418A-456B-B53F-3EC2DE5E9DFF}" destId="{646902D4-D956-4426-9597-4256222861BE}" srcOrd="1" destOrd="0" presId="urn:microsoft.com/office/officeart/2005/8/layout/orgChart1"/>
    <dgm:cxn modelId="{D0EE7D36-B712-4133-879F-FE29FEE369BB}" type="presOf" srcId="{8AE76389-5D05-4EB2-A219-11BCD614E1DB}" destId="{AF98F47F-6318-42CB-B517-7C855DF1AA7C}" srcOrd="0" destOrd="0" presId="urn:microsoft.com/office/officeart/2005/8/layout/orgChart1"/>
    <dgm:cxn modelId="{FA0F6837-2429-43D5-8A27-A4A745F9B752}" type="presOf" srcId="{B571B555-43A3-4F37-848C-8F8C10C94A36}" destId="{4E41AAAB-8239-4A4F-8E67-FF647B83F768}" srcOrd="1" destOrd="0" presId="urn:microsoft.com/office/officeart/2005/8/layout/orgChart1"/>
    <dgm:cxn modelId="{31CB9F38-D5DF-4266-9D71-22B5F9261284}" type="presOf" srcId="{B22D6E10-822B-43A0-8482-A598CB9C1C79}" destId="{E486DEB9-80E0-4A9F-BF05-1E31939AC6F4}" srcOrd="1" destOrd="0" presId="urn:microsoft.com/office/officeart/2005/8/layout/orgChart1"/>
    <dgm:cxn modelId="{32C23C3A-C5E5-4810-B454-1B4F90B23A6B}" type="presOf" srcId="{E2D90B5B-89C2-4F9D-AD28-17B3B94E51E4}" destId="{0262AE51-2422-483E-A37E-2CE70A85E52A}" srcOrd="0" destOrd="0" presId="urn:microsoft.com/office/officeart/2005/8/layout/orgChart1"/>
    <dgm:cxn modelId="{D46F625C-6CF2-4AAF-B4D8-15E13183907F}" type="presOf" srcId="{831A79A5-D6FE-4535-AFFA-14B66F7A918D}" destId="{FFF2F858-39A2-405A-BDD5-36912C8FAA16}" srcOrd="0" destOrd="0" presId="urn:microsoft.com/office/officeart/2005/8/layout/orgChart1"/>
    <dgm:cxn modelId="{39CD855C-0C09-421D-A2F6-F5CC950FE21C}" srcId="{340DB16D-AA55-428D-8FEB-E5F34651C796}" destId="{D010F91F-BA9F-4A21-9A49-8826F6063D07}" srcOrd="8" destOrd="0" parTransId="{DB5D12EF-8075-4CD2-9950-66EE4B02C585}" sibTransId="{6296E5CC-A302-48CA-B3C5-12DE1DF15292}"/>
    <dgm:cxn modelId="{C573605F-0560-43C8-B995-5EEDEB95688E}" srcId="{340DB16D-AA55-428D-8FEB-E5F34651C796}" destId="{B571B555-43A3-4F37-848C-8F8C10C94A36}" srcOrd="2" destOrd="0" parTransId="{88BF1A6A-B48C-4CC6-90B2-0B3111C5E43F}" sibTransId="{0D195C9B-59AD-459A-9A97-E0512EFE86C0}"/>
    <dgm:cxn modelId="{D373BB41-5564-4001-A886-943A0AC6AA49}" type="presOf" srcId="{B22D6E10-822B-43A0-8482-A598CB9C1C79}" destId="{65467CA2-C4B1-4FDA-9B60-C9D369DEF083}" srcOrd="0" destOrd="0" presId="urn:microsoft.com/office/officeart/2005/8/layout/orgChart1"/>
    <dgm:cxn modelId="{F828A446-5938-4AA6-A30D-2CD5B205B836}" type="presOf" srcId="{40AABE10-C4F3-4093-B4D0-EF79682B0EAB}" destId="{32EF3A15-612D-484B-9CC1-B4A4A78B16D2}" srcOrd="0" destOrd="0" presId="urn:microsoft.com/office/officeart/2005/8/layout/orgChart1"/>
    <dgm:cxn modelId="{C59F2F47-1C31-4896-93F3-21DCA7EBBB64}" type="presOf" srcId="{3397ECC8-2007-46C5-AC95-1AF6EB8062C9}" destId="{E14BB48A-5DED-4FCF-B785-F5498BA44FD8}" srcOrd="0" destOrd="0" presId="urn:microsoft.com/office/officeart/2005/8/layout/orgChart1"/>
    <dgm:cxn modelId="{EFD83149-D38B-43F0-AAE8-7635DC26505F}" type="presOf" srcId="{7FA109D7-3A95-4103-932B-3CD925834F29}" destId="{80C12C58-E49A-46D0-8B47-8667AD80ABFC}" srcOrd="0" destOrd="0" presId="urn:microsoft.com/office/officeart/2005/8/layout/orgChart1"/>
    <dgm:cxn modelId="{C1FCC969-C1C4-49F9-8DC5-A954B275A04D}" type="presOf" srcId="{50C64630-A197-4880-915F-BF8E1DB2914B}" destId="{7DA9427F-15AD-46AD-ABAE-E5472327CA63}" srcOrd="1" destOrd="0" presId="urn:microsoft.com/office/officeart/2005/8/layout/orgChart1"/>
    <dgm:cxn modelId="{C769076B-2592-4DC0-92D3-A1A4C0EB7703}" type="presOf" srcId="{93DC9B7E-3578-4A3B-8D3F-AA9FE1D3ED11}" destId="{65380051-6C31-4F4A-94CE-A87B2A5FF2C8}" srcOrd="0" destOrd="0" presId="urn:microsoft.com/office/officeart/2005/8/layout/orgChart1"/>
    <dgm:cxn modelId="{9D56126B-4CC3-44B9-B659-02D83ABF626E}" srcId="{40AABE10-C4F3-4093-B4D0-EF79682B0EAB}" destId="{E2D90B5B-89C2-4F9D-AD28-17B3B94E51E4}" srcOrd="1" destOrd="0" parTransId="{8AE76389-5D05-4EB2-A219-11BCD614E1DB}" sibTransId="{3EEA77D8-B20F-4B0F-B30F-47027718DBE3}"/>
    <dgm:cxn modelId="{5257F66E-AFCF-4FDF-BC3A-422AF178DE23}" type="presOf" srcId="{D010F91F-BA9F-4A21-9A49-8826F6063D07}" destId="{968BE236-27B4-4417-A2AE-92203B4671E5}" srcOrd="1" destOrd="0" presId="urn:microsoft.com/office/officeart/2005/8/layout/orgChart1"/>
    <dgm:cxn modelId="{D3617870-3564-4308-A2F2-254E8312BA5B}" type="presOf" srcId="{340DB16D-AA55-428D-8FEB-E5F34651C796}" destId="{1711EA1D-4836-4C48-9BCA-1265E1CF59BE}" srcOrd="1" destOrd="0" presId="urn:microsoft.com/office/officeart/2005/8/layout/orgChart1"/>
    <dgm:cxn modelId="{A74A2177-73FA-43E8-89DB-48C24B6BB19F}" type="presOf" srcId="{DE8B1C0C-6125-44B6-8B1A-03BAE6EB1DA7}" destId="{39427B9E-205B-4BD3-9E7C-341CD0323B48}" srcOrd="0" destOrd="0" presId="urn:microsoft.com/office/officeart/2005/8/layout/orgChart1"/>
    <dgm:cxn modelId="{AA682F7B-16BA-4A1F-AAAF-D8AB2F564575}" srcId="{340DB16D-AA55-428D-8FEB-E5F34651C796}" destId="{A4657ECD-2AD6-4623-AAD7-0FFC3BEA5D3B}" srcOrd="0" destOrd="0" parTransId="{0135B3C0-10DF-4101-966A-5FCFE5203BD6}" sibTransId="{2F29082C-E8CF-4FE8-8917-847D456DA00E}"/>
    <dgm:cxn modelId="{0B07907C-099D-4BD4-B5A3-97203F0205AD}" srcId="{340DB16D-AA55-428D-8FEB-E5F34651C796}" destId="{93DC9B7E-3578-4A3B-8D3F-AA9FE1D3ED11}" srcOrd="9" destOrd="0" parTransId="{A4FF7027-8297-4C8D-8412-9467EBC651A8}" sibTransId="{2EEBB98F-3172-44EE-849B-3B9AD6DA18B9}"/>
    <dgm:cxn modelId="{6939DD7D-9C5F-4167-8C97-1A375FB13359}" srcId="{340DB16D-AA55-428D-8FEB-E5F34651C796}" destId="{0CC2723E-DBEE-4BCE-A655-FAB82CAE53D5}" srcOrd="3" destOrd="0" parTransId="{DD98E098-DBAC-4B38-8A6B-32466603DD62}" sibTransId="{BA5295A2-D3A5-4458-83D6-1FDB7C7832F0}"/>
    <dgm:cxn modelId="{89DE207E-F55D-49DC-9EA5-C890CE5BEB9A}" type="presOf" srcId="{82787AFA-7158-45A4-AB5B-A023379E5A05}" destId="{3CDFA400-6169-42BB-9EAB-07F0E692195B}" srcOrd="0" destOrd="0" presId="urn:microsoft.com/office/officeart/2005/8/layout/orgChart1"/>
    <dgm:cxn modelId="{EBFA7780-ED8C-434F-84F5-1DC0BFDD6FF6}" type="presOf" srcId="{A96EAFEE-A185-4BE1-933E-C28CEF775818}" destId="{06EAAE81-041A-4A68-A07F-C3615874054C}" srcOrd="0" destOrd="0" presId="urn:microsoft.com/office/officeart/2005/8/layout/orgChart1"/>
    <dgm:cxn modelId="{D0B65481-D589-4B2E-AAD9-FEA4B96875FE}" type="presOf" srcId="{82787AFA-7158-45A4-AB5B-A023379E5A05}" destId="{8AEEDB50-3014-4D92-98E0-0C83BFBB5A51}" srcOrd="1" destOrd="0" presId="urn:microsoft.com/office/officeart/2005/8/layout/orgChart1"/>
    <dgm:cxn modelId="{C334C383-10DE-4DC9-AD3A-E13B891610DA}" srcId="{340DB16D-AA55-428D-8FEB-E5F34651C796}" destId="{B22D6E10-822B-43A0-8482-A598CB9C1C79}" srcOrd="4" destOrd="0" parTransId="{BEBDCF75-D71A-4FF7-89FB-AD147FCC9BA1}" sibTransId="{B37A9B2F-E1C8-4F84-A147-F52EED0AE28F}"/>
    <dgm:cxn modelId="{7CA16F86-8CB2-42D8-A0B4-425BF9394656}" srcId="{7FA109D7-3A95-4103-932B-3CD925834F29}" destId="{40AABE10-C4F3-4093-B4D0-EF79682B0EAB}" srcOrd="0" destOrd="0" parTransId="{A8DB1721-FD47-46B8-9B94-570B85DB6754}" sibTransId="{74E552E6-0ADD-4019-806B-2FB9486C38A1}"/>
    <dgm:cxn modelId="{527D4989-8E11-4E95-AEA9-428D5221628A}" srcId="{E2D90B5B-89C2-4F9D-AD28-17B3B94E51E4}" destId="{5886DE1C-C1E8-4AF5-9080-9835216F1FD9}" srcOrd="0" destOrd="0" parTransId="{6FD50673-B0DD-4CE9-A8CB-CAEF8022AE8C}" sibTransId="{4A0CB92B-995D-4700-A974-01DF94188A90}"/>
    <dgm:cxn modelId="{02337190-C525-4388-8B3C-29A62340BB9C}" srcId="{340DB16D-AA55-428D-8FEB-E5F34651C796}" destId="{62537DED-418A-456B-B53F-3EC2DE5E9DFF}" srcOrd="7" destOrd="0" parTransId="{BAA5F1B2-9B28-470F-B14F-2CC69F73883A}" sibTransId="{CC934389-9DFE-4907-AE95-B3F06917AB04}"/>
    <dgm:cxn modelId="{2D8E8D91-323A-4342-A93E-B9D1D42A4103}" type="presOf" srcId="{A4FF7027-8297-4C8D-8412-9467EBC651A8}" destId="{E94AEB84-6666-4267-990B-0640FC031DB6}" srcOrd="0" destOrd="0" presId="urn:microsoft.com/office/officeart/2005/8/layout/orgChart1"/>
    <dgm:cxn modelId="{68EA959E-E05C-4F5C-A42E-B1A93473B753}" srcId="{340DB16D-AA55-428D-8FEB-E5F34651C796}" destId="{A96EAFEE-A185-4BE1-933E-C28CEF775818}" srcOrd="5" destOrd="0" parTransId="{9F4F9152-DBBC-43C9-9F13-ABE785D533D1}" sibTransId="{1FC92D01-95C4-4A32-9218-FFDC6C5EAE39}"/>
    <dgm:cxn modelId="{BB120AA7-FC85-426E-8D1F-D395E88CA916}" type="presOf" srcId="{0CC2723E-DBEE-4BCE-A655-FAB82CAE53D5}" destId="{C5CB2C3A-AA4A-4FDF-A359-F513B1FD4195}" srcOrd="1" destOrd="0" presId="urn:microsoft.com/office/officeart/2005/8/layout/orgChart1"/>
    <dgm:cxn modelId="{2AABE4A9-BD69-4BF4-9E12-004E1B07559E}" type="presOf" srcId="{31E1DFA6-E38F-4BF0-B645-66044D1149AC}" destId="{662C87C6-5819-417B-AB8A-DAD51E724771}" srcOrd="0" destOrd="0" presId="urn:microsoft.com/office/officeart/2005/8/layout/orgChart1"/>
    <dgm:cxn modelId="{125246AE-206F-4123-91BD-72501703361D}" type="presOf" srcId="{50C64630-A197-4880-915F-BF8E1DB2914B}" destId="{1BDAAC99-B75E-438B-BB2F-20072E0A55D6}" srcOrd="0" destOrd="0" presId="urn:microsoft.com/office/officeart/2005/8/layout/orgChart1"/>
    <dgm:cxn modelId="{EBB8D0AF-4443-4C91-BD34-88DF1A9961AD}" type="presOf" srcId="{DD98E098-DBAC-4B38-8A6B-32466603DD62}" destId="{798C1413-7C08-4751-96C6-D9BE41103AE3}" srcOrd="0" destOrd="0" presId="urn:microsoft.com/office/officeart/2005/8/layout/orgChart1"/>
    <dgm:cxn modelId="{5E6B6AB6-EC1C-4DA3-888F-CBCAA25A9880}" srcId="{340DB16D-AA55-428D-8FEB-E5F34651C796}" destId="{3397ECC8-2007-46C5-AC95-1AF6EB8062C9}" srcOrd="6" destOrd="0" parTransId="{31E1DFA6-E38F-4BF0-B645-66044D1149AC}" sibTransId="{A664FACE-0A84-44C2-B090-4D3190DA609D}"/>
    <dgm:cxn modelId="{6A3767BA-93D2-4A32-892A-CD1D25DDDF31}" type="presOf" srcId="{62537DED-418A-456B-B53F-3EC2DE5E9DFF}" destId="{0A861EE5-D889-46C9-8F62-B1DE22756806}" srcOrd="0" destOrd="0" presId="urn:microsoft.com/office/officeart/2005/8/layout/orgChart1"/>
    <dgm:cxn modelId="{B41937BD-E376-45D4-B9C5-90517D587A90}" type="presOf" srcId="{289C5962-0E68-44CC-ABAF-B49F32B6A803}" destId="{A1C90609-3FDD-404A-94F9-A7D303156C94}" srcOrd="1" destOrd="0" presId="urn:microsoft.com/office/officeart/2005/8/layout/orgChart1"/>
    <dgm:cxn modelId="{C2B627C3-93F7-47E5-9F98-C75B52627F39}" srcId="{340DB16D-AA55-428D-8FEB-E5F34651C796}" destId="{289C5962-0E68-44CC-ABAF-B49F32B6A803}" srcOrd="1" destOrd="0" parTransId="{20A11BA2-5DC6-4666-A7A8-6882B7A553C2}" sibTransId="{5197CEDF-3126-4AC6-9DB0-5E7F4B092CED}"/>
    <dgm:cxn modelId="{41FE73CD-F7DA-4A63-AC64-325F20EE58BF}" type="presOf" srcId="{BEBDCF75-D71A-4FF7-89FB-AD147FCC9BA1}" destId="{3C7636B5-7B43-4B26-8A18-1964A49D5BF9}" srcOrd="0" destOrd="0" presId="urn:microsoft.com/office/officeart/2005/8/layout/orgChart1"/>
    <dgm:cxn modelId="{F99ED3D0-A3D2-4AA8-8F7A-320014969050}" srcId="{E2D90B5B-89C2-4F9D-AD28-17B3B94E51E4}" destId="{DE8B1C0C-6125-44B6-8B1A-03BAE6EB1DA7}" srcOrd="1" destOrd="0" parTransId="{831A79A5-D6FE-4535-AFFA-14B66F7A918D}" sibTransId="{6AC61A71-4923-4C4F-A4CD-774286D19513}"/>
    <dgm:cxn modelId="{975DFFD2-F62A-41CB-8487-A1BC053EA34D}" type="presOf" srcId="{40AABE10-C4F3-4093-B4D0-EF79682B0EAB}" destId="{8830B066-3993-4163-ABCA-610C82A7629E}" srcOrd="1" destOrd="0" presId="urn:microsoft.com/office/officeart/2005/8/layout/orgChart1"/>
    <dgm:cxn modelId="{0C1E03D6-FE8F-4A92-BBB9-9915F80FE82E}" srcId="{340DB16D-AA55-428D-8FEB-E5F34651C796}" destId="{50C64630-A197-4880-915F-BF8E1DB2914B}" srcOrd="11" destOrd="0" parTransId="{B94AB489-8CB2-4BA2-91C5-71C21F1C9009}" sibTransId="{923505C9-EA18-464A-9BF2-65AF3A203FB8}"/>
    <dgm:cxn modelId="{2461CCD6-52C2-4151-AFC9-A0B9DA5F39A3}" type="presOf" srcId="{0135B3C0-10DF-4101-966A-5FCFE5203BD6}" destId="{8D39BB68-D65C-4927-8FFA-691FE9BCF522}" srcOrd="0" destOrd="0" presId="urn:microsoft.com/office/officeart/2005/8/layout/orgChart1"/>
    <dgm:cxn modelId="{E80C26DF-03A7-4C17-A68A-3CF6EC996AB3}" type="presOf" srcId="{5886DE1C-C1E8-4AF5-9080-9835216F1FD9}" destId="{7291753E-D2FA-4399-8C04-7DDA2E30AE09}" srcOrd="0" destOrd="0" presId="urn:microsoft.com/office/officeart/2005/8/layout/orgChart1"/>
    <dgm:cxn modelId="{4D7BC9E2-663C-4B04-8FB4-97B2AC68EBF9}" type="presOf" srcId="{289C5962-0E68-44CC-ABAF-B49F32B6A803}" destId="{C61A0B60-FFE8-4DB3-981C-3ABF7E8BF3AC}" srcOrd="0" destOrd="0" presId="urn:microsoft.com/office/officeart/2005/8/layout/orgChart1"/>
    <dgm:cxn modelId="{E06EB0E5-47ED-49A6-9106-68F485E58A84}" type="presOf" srcId="{A4657ECD-2AD6-4623-AAD7-0FFC3BEA5D3B}" destId="{5A0D57C9-95BC-40D1-A930-C9C9367F0F02}" srcOrd="0" destOrd="0" presId="urn:microsoft.com/office/officeart/2005/8/layout/orgChart1"/>
    <dgm:cxn modelId="{489A1FE7-0A96-4BE8-B070-70A92CFF24FC}" srcId="{340DB16D-AA55-428D-8FEB-E5F34651C796}" destId="{82787AFA-7158-45A4-AB5B-A023379E5A05}" srcOrd="10" destOrd="0" parTransId="{4E9D926F-D935-4446-A75C-8A49C464901F}" sibTransId="{D901C6F8-D449-448A-BCF3-E55C6F5D064C}"/>
    <dgm:cxn modelId="{F2F5C9F0-2143-4225-A67D-BA94BB92B1E7}" type="presOf" srcId="{5886DE1C-C1E8-4AF5-9080-9835216F1FD9}" destId="{B1CD4B76-34EB-4182-888C-4269552D9DF2}" srcOrd="1" destOrd="0" presId="urn:microsoft.com/office/officeart/2005/8/layout/orgChart1"/>
    <dgm:cxn modelId="{93B137F4-8277-42DB-B9F7-17051E2EA628}" type="presOf" srcId="{20A11BA2-5DC6-4666-A7A8-6882B7A553C2}" destId="{4C72A76D-C741-4C9B-BC52-01927E587565}" srcOrd="0" destOrd="0" presId="urn:microsoft.com/office/officeart/2005/8/layout/orgChart1"/>
    <dgm:cxn modelId="{141FA8FF-9046-4C17-806E-6610E71DEDCC}" type="presOf" srcId="{A96EAFEE-A185-4BE1-933E-C28CEF775818}" destId="{65F68DEE-BBD1-4D47-A2C9-44E2668D8E87}" srcOrd="1" destOrd="0" presId="urn:microsoft.com/office/officeart/2005/8/layout/orgChart1"/>
    <dgm:cxn modelId="{D0E65C8B-DC00-4DBA-AE6F-EA28467DC14C}" type="presParOf" srcId="{80C12C58-E49A-46D0-8B47-8667AD80ABFC}" destId="{496935D5-4B61-4CF8-93E1-495E57CC0F26}" srcOrd="0" destOrd="0" presId="urn:microsoft.com/office/officeart/2005/8/layout/orgChart1"/>
    <dgm:cxn modelId="{2C77B2F9-2233-48CF-B661-89A6148A0883}" type="presParOf" srcId="{496935D5-4B61-4CF8-93E1-495E57CC0F26}" destId="{0A53CAD4-216A-49CC-9E3E-5EB0F68D1229}" srcOrd="0" destOrd="0" presId="urn:microsoft.com/office/officeart/2005/8/layout/orgChart1"/>
    <dgm:cxn modelId="{EBCF636A-DDC5-4C42-809D-E66B41710877}" type="presParOf" srcId="{0A53CAD4-216A-49CC-9E3E-5EB0F68D1229}" destId="{32EF3A15-612D-484B-9CC1-B4A4A78B16D2}" srcOrd="0" destOrd="0" presId="urn:microsoft.com/office/officeart/2005/8/layout/orgChart1"/>
    <dgm:cxn modelId="{F7AC093E-CC42-4D06-B938-6343A5E74780}" type="presParOf" srcId="{0A53CAD4-216A-49CC-9E3E-5EB0F68D1229}" destId="{8830B066-3993-4163-ABCA-610C82A7629E}" srcOrd="1" destOrd="0" presId="urn:microsoft.com/office/officeart/2005/8/layout/orgChart1"/>
    <dgm:cxn modelId="{8A881794-0736-4AFE-A34F-ED2A9B44B77E}" type="presParOf" srcId="{496935D5-4B61-4CF8-93E1-495E57CC0F26}" destId="{1A09F114-8D20-4931-8EFB-9BFFBF6E8E0E}" srcOrd="1" destOrd="0" presId="urn:microsoft.com/office/officeart/2005/8/layout/orgChart1"/>
    <dgm:cxn modelId="{3924D102-885D-4F8D-8D56-C4A616EF564B}" type="presParOf" srcId="{496935D5-4B61-4CF8-93E1-495E57CC0F26}" destId="{F2AE907B-F5AA-4F97-859C-46D62B1AD2D5}" srcOrd="2" destOrd="0" presId="urn:microsoft.com/office/officeart/2005/8/layout/orgChart1"/>
    <dgm:cxn modelId="{37841069-9005-4AC6-A7DD-C5CD45B26B92}" type="presParOf" srcId="{F2AE907B-F5AA-4F97-859C-46D62B1AD2D5}" destId="{0BFA474A-D787-425D-BBD7-A561FE8F687D}" srcOrd="0" destOrd="0" presId="urn:microsoft.com/office/officeart/2005/8/layout/orgChart1"/>
    <dgm:cxn modelId="{106B2AF9-2E48-4AF6-8B2B-B42DAD0C5C20}" type="presParOf" srcId="{F2AE907B-F5AA-4F97-859C-46D62B1AD2D5}" destId="{4B52D7E8-0F9F-4544-A6C2-7DA624A391D8}" srcOrd="1" destOrd="0" presId="urn:microsoft.com/office/officeart/2005/8/layout/orgChart1"/>
    <dgm:cxn modelId="{FF492270-4739-405C-9378-C9B73780639D}" type="presParOf" srcId="{4B52D7E8-0F9F-4544-A6C2-7DA624A391D8}" destId="{72AAAE51-E347-497A-A7DB-510A4F929900}" srcOrd="0" destOrd="0" presId="urn:microsoft.com/office/officeart/2005/8/layout/orgChart1"/>
    <dgm:cxn modelId="{E8338D1C-5457-427D-8543-B5C08EAD5F06}" type="presParOf" srcId="{72AAAE51-E347-497A-A7DB-510A4F929900}" destId="{14D542D4-5314-4144-96D8-2859BE90CA5F}" srcOrd="0" destOrd="0" presId="urn:microsoft.com/office/officeart/2005/8/layout/orgChart1"/>
    <dgm:cxn modelId="{B6BC8FA0-BAE0-4082-BE21-1D838283F810}" type="presParOf" srcId="{72AAAE51-E347-497A-A7DB-510A4F929900}" destId="{1711EA1D-4836-4C48-9BCA-1265E1CF59BE}" srcOrd="1" destOrd="0" presId="urn:microsoft.com/office/officeart/2005/8/layout/orgChart1"/>
    <dgm:cxn modelId="{8D1FCD8E-E3F2-4900-8230-93AB634FEA01}" type="presParOf" srcId="{4B52D7E8-0F9F-4544-A6C2-7DA624A391D8}" destId="{6C4E60E2-15BA-40D8-BA4C-4F99CB136BDB}" srcOrd="1" destOrd="0" presId="urn:microsoft.com/office/officeart/2005/8/layout/orgChart1"/>
    <dgm:cxn modelId="{C41F1AC0-A3E7-48AE-A5A9-AC57BAEBD945}" type="presParOf" srcId="{4B52D7E8-0F9F-4544-A6C2-7DA624A391D8}" destId="{AEDC0043-ECE9-4685-8F04-669078C86251}" srcOrd="2" destOrd="0" presId="urn:microsoft.com/office/officeart/2005/8/layout/orgChart1"/>
    <dgm:cxn modelId="{93A9F3CE-80C9-4884-9ADF-1F08D989774E}" type="presParOf" srcId="{AEDC0043-ECE9-4685-8F04-669078C86251}" destId="{8D39BB68-D65C-4927-8FFA-691FE9BCF522}" srcOrd="0" destOrd="0" presId="urn:microsoft.com/office/officeart/2005/8/layout/orgChart1"/>
    <dgm:cxn modelId="{358E569C-CAB5-43FB-9CFC-B55903AF632E}" type="presParOf" srcId="{AEDC0043-ECE9-4685-8F04-669078C86251}" destId="{26930B2B-1231-4522-844D-721A9642D118}" srcOrd="1" destOrd="0" presId="urn:microsoft.com/office/officeart/2005/8/layout/orgChart1"/>
    <dgm:cxn modelId="{A6C850CE-3574-413A-A6F2-F9C74CF2D3C1}" type="presParOf" srcId="{26930B2B-1231-4522-844D-721A9642D118}" destId="{2418130F-7171-44C0-A921-FEA0B4C43348}" srcOrd="0" destOrd="0" presId="urn:microsoft.com/office/officeart/2005/8/layout/orgChart1"/>
    <dgm:cxn modelId="{CF53495F-DF73-4D63-A0D1-1F2AE682A23D}" type="presParOf" srcId="{2418130F-7171-44C0-A921-FEA0B4C43348}" destId="{5A0D57C9-95BC-40D1-A930-C9C9367F0F02}" srcOrd="0" destOrd="0" presId="urn:microsoft.com/office/officeart/2005/8/layout/orgChart1"/>
    <dgm:cxn modelId="{B419CEB3-295A-4606-A4A0-669431A68C57}" type="presParOf" srcId="{2418130F-7171-44C0-A921-FEA0B4C43348}" destId="{74F00B80-57B1-4C7B-92DE-4C8392770317}" srcOrd="1" destOrd="0" presId="urn:microsoft.com/office/officeart/2005/8/layout/orgChart1"/>
    <dgm:cxn modelId="{95220297-46F2-4322-93E4-B2274D77F7EB}" type="presParOf" srcId="{26930B2B-1231-4522-844D-721A9642D118}" destId="{D74DC950-9E53-4213-A85F-0E936F8FC295}" srcOrd="1" destOrd="0" presId="urn:microsoft.com/office/officeart/2005/8/layout/orgChart1"/>
    <dgm:cxn modelId="{941E9019-FCF2-4E12-930D-6F0C433E680F}" type="presParOf" srcId="{26930B2B-1231-4522-844D-721A9642D118}" destId="{7079FB30-615F-44D3-884C-64A5EF3CFD45}" srcOrd="2" destOrd="0" presId="urn:microsoft.com/office/officeart/2005/8/layout/orgChart1"/>
    <dgm:cxn modelId="{819AEFEB-1367-4521-A0CB-7DDEC72F1306}" type="presParOf" srcId="{AEDC0043-ECE9-4685-8F04-669078C86251}" destId="{4C72A76D-C741-4C9B-BC52-01927E587565}" srcOrd="2" destOrd="0" presId="urn:microsoft.com/office/officeart/2005/8/layout/orgChart1"/>
    <dgm:cxn modelId="{7B7F94D4-2E65-4084-A8FF-F0A95D0C2E80}" type="presParOf" srcId="{AEDC0043-ECE9-4685-8F04-669078C86251}" destId="{F9157024-9970-4AB6-84C1-E27B2DF0E50A}" srcOrd="3" destOrd="0" presId="urn:microsoft.com/office/officeart/2005/8/layout/orgChart1"/>
    <dgm:cxn modelId="{B01B1140-DDF6-460B-9CF3-550E552514AF}" type="presParOf" srcId="{F9157024-9970-4AB6-84C1-E27B2DF0E50A}" destId="{F49D4FB4-A880-404F-9A40-CE260E46C43B}" srcOrd="0" destOrd="0" presId="urn:microsoft.com/office/officeart/2005/8/layout/orgChart1"/>
    <dgm:cxn modelId="{5973CC7E-F826-4860-AE56-9F0EC64F9EA3}" type="presParOf" srcId="{F49D4FB4-A880-404F-9A40-CE260E46C43B}" destId="{C61A0B60-FFE8-4DB3-981C-3ABF7E8BF3AC}" srcOrd="0" destOrd="0" presId="urn:microsoft.com/office/officeart/2005/8/layout/orgChart1"/>
    <dgm:cxn modelId="{C9ED99E2-05CA-418B-A8F2-C398A16EB140}" type="presParOf" srcId="{F49D4FB4-A880-404F-9A40-CE260E46C43B}" destId="{A1C90609-3FDD-404A-94F9-A7D303156C94}" srcOrd="1" destOrd="0" presId="urn:microsoft.com/office/officeart/2005/8/layout/orgChart1"/>
    <dgm:cxn modelId="{5C5862AB-8F1D-4195-AB80-BBD2D7E3E7AF}" type="presParOf" srcId="{F9157024-9970-4AB6-84C1-E27B2DF0E50A}" destId="{1D5A3AE1-BD92-43EC-8C38-56E8BEE93ADE}" srcOrd="1" destOrd="0" presId="urn:microsoft.com/office/officeart/2005/8/layout/orgChart1"/>
    <dgm:cxn modelId="{0B6A5C29-EE37-46B6-B581-2E47ABD3DA8F}" type="presParOf" srcId="{F9157024-9970-4AB6-84C1-E27B2DF0E50A}" destId="{E536D7D3-04BE-40B9-A655-72581EB4AAD4}" srcOrd="2" destOrd="0" presId="urn:microsoft.com/office/officeart/2005/8/layout/orgChart1"/>
    <dgm:cxn modelId="{C44ED9EA-347A-4438-8EAA-9F2B78708C4E}" type="presParOf" srcId="{AEDC0043-ECE9-4685-8F04-669078C86251}" destId="{32D38247-996A-4942-8BD7-B02E7DF7D03A}" srcOrd="4" destOrd="0" presId="urn:microsoft.com/office/officeart/2005/8/layout/orgChart1"/>
    <dgm:cxn modelId="{427FBE50-BD43-4D91-889E-99CF3E39D072}" type="presParOf" srcId="{AEDC0043-ECE9-4685-8F04-669078C86251}" destId="{54703682-FC7E-4A43-8F92-F223525620B5}" srcOrd="5" destOrd="0" presId="urn:microsoft.com/office/officeart/2005/8/layout/orgChart1"/>
    <dgm:cxn modelId="{3366E0B4-25CB-4BFF-8A5F-7081D44A2C0F}" type="presParOf" srcId="{54703682-FC7E-4A43-8F92-F223525620B5}" destId="{34BC664C-557B-4424-A029-EF0903028677}" srcOrd="0" destOrd="0" presId="urn:microsoft.com/office/officeart/2005/8/layout/orgChart1"/>
    <dgm:cxn modelId="{11D09963-5CBC-4358-A9EF-85484844F8E6}" type="presParOf" srcId="{34BC664C-557B-4424-A029-EF0903028677}" destId="{7CAF9427-05F4-4D0C-BC2B-6B6659CBE6B1}" srcOrd="0" destOrd="0" presId="urn:microsoft.com/office/officeart/2005/8/layout/orgChart1"/>
    <dgm:cxn modelId="{193AA67D-2C74-4FEC-BFA2-42ECA0203B22}" type="presParOf" srcId="{34BC664C-557B-4424-A029-EF0903028677}" destId="{4E41AAAB-8239-4A4F-8E67-FF647B83F768}" srcOrd="1" destOrd="0" presId="urn:microsoft.com/office/officeart/2005/8/layout/orgChart1"/>
    <dgm:cxn modelId="{72161894-BDFE-4C4F-AB16-CB0EBCFD4718}" type="presParOf" srcId="{54703682-FC7E-4A43-8F92-F223525620B5}" destId="{FF112E9F-E753-42BB-8B79-129587B8CB66}" srcOrd="1" destOrd="0" presId="urn:microsoft.com/office/officeart/2005/8/layout/orgChart1"/>
    <dgm:cxn modelId="{7FD0CFD1-609D-4574-9356-69CF5B3EF665}" type="presParOf" srcId="{54703682-FC7E-4A43-8F92-F223525620B5}" destId="{852E5C70-8EDE-4CD5-8C19-D278B5AE7C50}" srcOrd="2" destOrd="0" presId="urn:microsoft.com/office/officeart/2005/8/layout/orgChart1"/>
    <dgm:cxn modelId="{28CDA0A1-56B3-4F0D-821B-780972E02018}" type="presParOf" srcId="{AEDC0043-ECE9-4685-8F04-669078C86251}" destId="{798C1413-7C08-4751-96C6-D9BE41103AE3}" srcOrd="6" destOrd="0" presId="urn:microsoft.com/office/officeart/2005/8/layout/orgChart1"/>
    <dgm:cxn modelId="{490EC709-2915-421A-AB6F-8BFB9C3D4245}" type="presParOf" srcId="{AEDC0043-ECE9-4685-8F04-669078C86251}" destId="{6E75F825-0F9B-42A1-8ECA-F199CD743CB4}" srcOrd="7" destOrd="0" presId="urn:microsoft.com/office/officeart/2005/8/layout/orgChart1"/>
    <dgm:cxn modelId="{B527A433-C191-497B-89C0-F807EFC3BCB3}" type="presParOf" srcId="{6E75F825-0F9B-42A1-8ECA-F199CD743CB4}" destId="{A150381B-996F-47BC-8583-C16296B6AD15}" srcOrd="0" destOrd="0" presId="urn:microsoft.com/office/officeart/2005/8/layout/orgChart1"/>
    <dgm:cxn modelId="{0D55C117-6A84-4A36-826D-D993895A0690}" type="presParOf" srcId="{A150381B-996F-47BC-8583-C16296B6AD15}" destId="{42AB430D-7E89-42DB-8964-915C96705B72}" srcOrd="0" destOrd="0" presId="urn:microsoft.com/office/officeart/2005/8/layout/orgChart1"/>
    <dgm:cxn modelId="{78B62B00-07CE-47B4-B4B9-606CB1856A8C}" type="presParOf" srcId="{A150381B-996F-47BC-8583-C16296B6AD15}" destId="{C5CB2C3A-AA4A-4FDF-A359-F513B1FD4195}" srcOrd="1" destOrd="0" presId="urn:microsoft.com/office/officeart/2005/8/layout/orgChart1"/>
    <dgm:cxn modelId="{2A2DD39A-8B0C-4774-995F-63E11F6AB077}" type="presParOf" srcId="{6E75F825-0F9B-42A1-8ECA-F199CD743CB4}" destId="{6AFDDD08-3689-4B3C-8E50-46B79F16FFA7}" srcOrd="1" destOrd="0" presId="urn:microsoft.com/office/officeart/2005/8/layout/orgChart1"/>
    <dgm:cxn modelId="{50DD8E37-1C3D-403A-ADE3-4B0CB749153B}" type="presParOf" srcId="{6E75F825-0F9B-42A1-8ECA-F199CD743CB4}" destId="{FF3C5963-0B47-4B7D-83A5-D5CA32816B99}" srcOrd="2" destOrd="0" presId="urn:microsoft.com/office/officeart/2005/8/layout/orgChart1"/>
    <dgm:cxn modelId="{27F7CD40-526F-4DFD-AC96-0F22261042DB}" type="presParOf" srcId="{AEDC0043-ECE9-4685-8F04-669078C86251}" destId="{3C7636B5-7B43-4B26-8A18-1964A49D5BF9}" srcOrd="8" destOrd="0" presId="urn:microsoft.com/office/officeart/2005/8/layout/orgChart1"/>
    <dgm:cxn modelId="{17284AFE-8406-4162-A799-77535EB71BEE}" type="presParOf" srcId="{AEDC0043-ECE9-4685-8F04-669078C86251}" destId="{89E5D805-BFB8-4131-A9E3-B0A2EEBFA7BF}" srcOrd="9" destOrd="0" presId="urn:microsoft.com/office/officeart/2005/8/layout/orgChart1"/>
    <dgm:cxn modelId="{B8D8D1FF-9C47-4938-BD43-BDA5D3710F61}" type="presParOf" srcId="{89E5D805-BFB8-4131-A9E3-B0A2EEBFA7BF}" destId="{E19A551B-8427-4E39-B2C5-D1F528D1252F}" srcOrd="0" destOrd="0" presId="urn:microsoft.com/office/officeart/2005/8/layout/orgChart1"/>
    <dgm:cxn modelId="{F408ECD2-1E64-495C-AD15-7F8F4A798273}" type="presParOf" srcId="{E19A551B-8427-4E39-B2C5-D1F528D1252F}" destId="{65467CA2-C4B1-4FDA-9B60-C9D369DEF083}" srcOrd="0" destOrd="0" presId="urn:microsoft.com/office/officeart/2005/8/layout/orgChart1"/>
    <dgm:cxn modelId="{669156AD-D2B0-4218-96E5-C6B75550063F}" type="presParOf" srcId="{E19A551B-8427-4E39-B2C5-D1F528D1252F}" destId="{E486DEB9-80E0-4A9F-BF05-1E31939AC6F4}" srcOrd="1" destOrd="0" presId="urn:microsoft.com/office/officeart/2005/8/layout/orgChart1"/>
    <dgm:cxn modelId="{09E896B5-469E-4CC5-BF5D-18F6C03ED4BC}" type="presParOf" srcId="{89E5D805-BFB8-4131-A9E3-B0A2EEBFA7BF}" destId="{9EA43CD0-AEB6-46E3-906D-714CAF2E4745}" srcOrd="1" destOrd="0" presId="urn:microsoft.com/office/officeart/2005/8/layout/orgChart1"/>
    <dgm:cxn modelId="{EFE0C0D8-186C-4F6E-BDFB-FFB85C220130}" type="presParOf" srcId="{89E5D805-BFB8-4131-A9E3-B0A2EEBFA7BF}" destId="{88519C1F-F6B0-4844-8194-54C3EB5B8A56}" srcOrd="2" destOrd="0" presId="urn:microsoft.com/office/officeart/2005/8/layout/orgChart1"/>
    <dgm:cxn modelId="{14FFF562-27D6-4840-8A89-995E34D6C215}" type="presParOf" srcId="{AEDC0043-ECE9-4685-8F04-669078C86251}" destId="{8203F2D7-2A90-4A9C-A5FF-E514E431CBBF}" srcOrd="10" destOrd="0" presId="urn:microsoft.com/office/officeart/2005/8/layout/orgChart1"/>
    <dgm:cxn modelId="{D92EAC14-D0EB-4F24-957C-F7AF02433E6D}" type="presParOf" srcId="{AEDC0043-ECE9-4685-8F04-669078C86251}" destId="{B60E48F6-4859-42B1-A3C1-DFC073B763F2}" srcOrd="11" destOrd="0" presId="urn:microsoft.com/office/officeart/2005/8/layout/orgChart1"/>
    <dgm:cxn modelId="{0F3A0824-5D0D-4366-AD2F-499764606BA1}" type="presParOf" srcId="{B60E48F6-4859-42B1-A3C1-DFC073B763F2}" destId="{292A2091-1A5E-4D13-ADD0-B0BD1AD47E17}" srcOrd="0" destOrd="0" presId="urn:microsoft.com/office/officeart/2005/8/layout/orgChart1"/>
    <dgm:cxn modelId="{73693383-20A5-491E-A088-9BCE806F9533}" type="presParOf" srcId="{292A2091-1A5E-4D13-ADD0-B0BD1AD47E17}" destId="{06EAAE81-041A-4A68-A07F-C3615874054C}" srcOrd="0" destOrd="0" presId="urn:microsoft.com/office/officeart/2005/8/layout/orgChart1"/>
    <dgm:cxn modelId="{2FD0161B-3E0C-449A-9760-CAD8ED633DD1}" type="presParOf" srcId="{292A2091-1A5E-4D13-ADD0-B0BD1AD47E17}" destId="{65F68DEE-BBD1-4D47-A2C9-44E2668D8E87}" srcOrd="1" destOrd="0" presId="urn:microsoft.com/office/officeart/2005/8/layout/orgChart1"/>
    <dgm:cxn modelId="{0EC552FF-B943-46F8-8B2B-77A4EB3C34D2}" type="presParOf" srcId="{B60E48F6-4859-42B1-A3C1-DFC073B763F2}" destId="{0570F002-94B0-4251-A630-0601FC124D24}" srcOrd="1" destOrd="0" presId="urn:microsoft.com/office/officeart/2005/8/layout/orgChart1"/>
    <dgm:cxn modelId="{DDB2986C-1BA5-45FA-9B03-7DFAE007ECAE}" type="presParOf" srcId="{B60E48F6-4859-42B1-A3C1-DFC073B763F2}" destId="{FE4F8D00-4FE1-4064-A35C-F5FE85F5E444}" srcOrd="2" destOrd="0" presId="urn:microsoft.com/office/officeart/2005/8/layout/orgChart1"/>
    <dgm:cxn modelId="{D340B29D-9B94-4F31-AD7D-A2E2A66613B9}" type="presParOf" srcId="{AEDC0043-ECE9-4685-8F04-669078C86251}" destId="{662C87C6-5819-417B-AB8A-DAD51E724771}" srcOrd="12" destOrd="0" presId="urn:microsoft.com/office/officeart/2005/8/layout/orgChart1"/>
    <dgm:cxn modelId="{BE91E5F8-3DC2-4038-8A2C-335C9DCC01CB}" type="presParOf" srcId="{AEDC0043-ECE9-4685-8F04-669078C86251}" destId="{0A64047D-BE73-4F63-B607-DCD6CA613B40}" srcOrd="13" destOrd="0" presId="urn:microsoft.com/office/officeart/2005/8/layout/orgChart1"/>
    <dgm:cxn modelId="{D24B3EF6-5E89-43D8-A8B5-B22E1C1CDAED}" type="presParOf" srcId="{0A64047D-BE73-4F63-B607-DCD6CA613B40}" destId="{AE79C05E-B4EA-4EEC-BF51-8F70D44B5B41}" srcOrd="0" destOrd="0" presId="urn:microsoft.com/office/officeart/2005/8/layout/orgChart1"/>
    <dgm:cxn modelId="{21F03DD5-535E-483A-9253-66ADCB1E43C8}" type="presParOf" srcId="{AE79C05E-B4EA-4EEC-BF51-8F70D44B5B41}" destId="{E14BB48A-5DED-4FCF-B785-F5498BA44FD8}" srcOrd="0" destOrd="0" presId="urn:microsoft.com/office/officeart/2005/8/layout/orgChart1"/>
    <dgm:cxn modelId="{5136103B-354A-48F0-85A6-F05594604009}" type="presParOf" srcId="{AE79C05E-B4EA-4EEC-BF51-8F70D44B5B41}" destId="{CDD2D1E4-7E52-4ABD-8EFA-4C2CD1A141A6}" srcOrd="1" destOrd="0" presId="urn:microsoft.com/office/officeart/2005/8/layout/orgChart1"/>
    <dgm:cxn modelId="{6B3A8B37-767B-492E-89DB-B6BF4B0F1123}" type="presParOf" srcId="{0A64047D-BE73-4F63-B607-DCD6CA613B40}" destId="{202C6FC2-6511-49D1-BFC6-8B009F30C76B}" srcOrd="1" destOrd="0" presId="urn:microsoft.com/office/officeart/2005/8/layout/orgChart1"/>
    <dgm:cxn modelId="{037F6F75-9221-4272-B9DA-376C2AE44558}" type="presParOf" srcId="{0A64047D-BE73-4F63-B607-DCD6CA613B40}" destId="{3D406A38-B6EB-435E-8F0D-DDEF1EF044E0}" srcOrd="2" destOrd="0" presId="urn:microsoft.com/office/officeart/2005/8/layout/orgChart1"/>
    <dgm:cxn modelId="{06084D9B-0E85-4E9A-898C-BCA8354F4D1C}" type="presParOf" srcId="{AEDC0043-ECE9-4685-8F04-669078C86251}" destId="{58837D78-00FD-4449-BE60-872B125E233B}" srcOrd="14" destOrd="0" presId="urn:microsoft.com/office/officeart/2005/8/layout/orgChart1"/>
    <dgm:cxn modelId="{FF783A1C-D1BA-447D-9EF1-2350BB3094B9}" type="presParOf" srcId="{AEDC0043-ECE9-4685-8F04-669078C86251}" destId="{F8A2F57C-3200-491B-9724-A361D9B7E49A}" srcOrd="15" destOrd="0" presId="urn:microsoft.com/office/officeart/2005/8/layout/orgChart1"/>
    <dgm:cxn modelId="{32067588-116D-4A9E-86D1-231E28C1C30B}" type="presParOf" srcId="{F8A2F57C-3200-491B-9724-A361D9B7E49A}" destId="{1D5511A4-DCB5-450B-8BA6-A7DB3CC60CC5}" srcOrd="0" destOrd="0" presId="urn:microsoft.com/office/officeart/2005/8/layout/orgChart1"/>
    <dgm:cxn modelId="{19AD6052-A973-4960-8B1E-ACCE2B5A0BE5}" type="presParOf" srcId="{1D5511A4-DCB5-450B-8BA6-A7DB3CC60CC5}" destId="{0A861EE5-D889-46C9-8F62-B1DE22756806}" srcOrd="0" destOrd="0" presId="urn:microsoft.com/office/officeart/2005/8/layout/orgChart1"/>
    <dgm:cxn modelId="{8917E661-3AE0-4927-94EA-05CDACDB6A3D}" type="presParOf" srcId="{1D5511A4-DCB5-450B-8BA6-A7DB3CC60CC5}" destId="{646902D4-D956-4426-9597-4256222861BE}" srcOrd="1" destOrd="0" presId="urn:microsoft.com/office/officeart/2005/8/layout/orgChart1"/>
    <dgm:cxn modelId="{2ABB458D-A852-4775-84EF-C80769B00EC4}" type="presParOf" srcId="{F8A2F57C-3200-491B-9724-A361D9B7E49A}" destId="{F7EB85C2-44B9-4432-9AFE-75D53D4340BF}" srcOrd="1" destOrd="0" presId="urn:microsoft.com/office/officeart/2005/8/layout/orgChart1"/>
    <dgm:cxn modelId="{058C1F21-3224-4BF6-A1B5-66BBC9C3B971}" type="presParOf" srcId="{F8A2F57C-3200-491B-9724-A361D9B7E49A}" destId="{D6BA7E03-17BE-411C-8B04-14DE66E3CC9A}" srcOrd="2" destOrd="0" presId="urn:microsoft.com/office/officeart/2005/8/layout/orgChart1"/>
    <dgm:cxn modelId="{1C0EBE77-C700-41A1-B59B-465F510288CD}" type="presParOf" srcId="{AEDC0043-ECE9-4685-8F04-669078C86251}" destId="{EDF3D018-4320-4ED6-B680-49C62C214245}" srcOrd="16" destOrd="0" presId="urn:microsoft.com/office/officeart/2005/8/layout/orgChart1"/>
    <dgm:cxn modelId="{BD8336BF-E068-4E21-ADE9-2727FEEBFB4E}" type="presParOf" srcId="{AEDC0043-ECE9-4685-8F04-669078C86251}" destId="{7FFD0F87-71B3-4079-A8FE-779603554359}" srcOrd="17" destOrd="0" presId="urn:microsoft.com/office/officeart/2005/8/layout/orgChart1"/>
    <dgm:cxn modelId="{9D8FB496-E18B-4EC6-A85A-E22C5F107FD2}" type="presParOf" srcId="{7FFD0F87-71B3-4079-A8FE-779603554359}" destId="{769DCDFD-9CFD-421E-B385-16A96993F707}" srcOrd="0" destOrd="0" presId="urn:microsoft.com/office/officeart/2005/8/layout/orgChart1"/>
    <dgm:cxn modelId="{F2C798DC-972C-4F4D-BB55-FD1BF0149C2D}" type="presParOf" srcId="{769DCDFD-9CFD-421E-B385-16A96993F707}" destId="{C41F80F5-5F0D-4C2D-A405-491DB0AC7A0C}" srcOrd="0" destOrd="0" presId="urn:microsoft.com/office/officeart/2005/8/layout/orgChart1"/>
    <dgm:cxn modelId="{B43759E2-3082-4BFB-9654-9808B55B6494}" type="presParOf" srcId="{769DCDFD-9CFD-421E-B385-16A96993F707}" destId="{968BE236-27B4-4417-A2AE-92203B4671E5}" srcOrd="1" destOrd="0" presId="urn:microsoft.com/office/officeart/2005/8/layout/orgChart1"/>
    <dgm:cxn modelId="{6B19C19E-7002-42EF-8802-DA21F9BE90EA}" type="presParOf" srcId="{7FFD0F87-71B3-4079-A8FE-779603554359}" destId="{E1B4D703-BC6E-4103-8D14-1FB0469C7C46}" srcOrd="1" destOrd="0" presId="urn:microsoft.com/office/officeart/2005/8/layout/orgChart1"/>
    <dgm:cxn modelId="{5096853D-644B-49A6-98B4-4B1F9D34389D}" type="presParOf" srcId="{7FFD0F87-71B3-4079-A8FE-779603554359}" destId="{E17C19F6-C6F8-4B30-B8CE-E418AA7B0D4E}" srcOrd="2" destOrd="0" presId="urn:microsoft.com/office/officeart/2005/8/layout/orgChart1"/>
    <dgm:cxn modelId="{7079C599-BA58-4E01-A49A-5A87FED1222D}" type="presParOf" srcId="{AEDC0043-ECE9-4685-8F04-669078C86251}" destId="{E94AEB84-6666-4267-990B-0640FC031DB6}" srcOrd="18" destOrd="0" presId="urn:microsoft.com/office/officeart/2005/8/layout/orgChart1"/>
    <dgm:cxn modelId="{EE9DD88C-205C-40F3-BAED-404DC8A389F4}" type="presParOf" srcId="{AEDC0043-ECE9-4685-8F04-669078C86251}" destId="{5E40EF54-845E-4FE9-AAB9-054D1502C5E1}" srcOrd="19" destOrd="0" presId="urn:microsoft.com/office/officeart/2005/8/layout/orgChart1"/>
    <dgm:cxn modelId="{BC30D631-166D-42DD-990B-F10E55FED76F}" type="presParOf" srcId="{5E40EF54-845E-4FE9-AAB9-054D1502C5E1}" destId="{548A1C8E-C573-49D3-8BC2-D28060E0E020}" srcOrd="0" destOrd="0" presId="urn:microsoft.com/office/officeart/2005/8/layout/orgChart1"/>
    <dgm:cxn modelId="{D8804256-A7EF-4C54-9591-EA0DC1F8F90D}" type="presParOf" srcId="{548A1C8E-C573-49D3-8BC2-D28060E0E020}" destId="{65380051-6C31-4F4A-94CE-A87B2A5FF2C8}" srcOrd="0" destOrd="0" presId="urn:microsoft.com/office/officeart/2005/8/layout/orgChart1"/>
    <dgm:cxn modelId="{EDAB969B-22CF-42F3-AF4F-C07122ACE2C7}" type="presParOf" srcId="{548A1C8E-C573-49D3-8BC2-D28060E0E020}" destId="{304410D8-6484-4DF2-8C93-26760CBC7525}" srcOrd="1" destOrd="0" presId="urn:microsoft.com/office/officeart/2005/8/layout/orgChart1"/>
    <dgm:cxn modelId="{905A1B2B-198C-47CB-B92A-90ED76438983}" type="presParOf" srcId="{5E40EF54-845E-4FE9-AAB9-054D1502C5E1}" destId="{BACB60F6-BA90-435B-9638-A84BA0B26A81}" srcOrd="1" destOrd="0" presId="urn:microsoft.com/office/officeart/2005/8/layout/orgChart1"/>
    <dgm:cxn modelId="{B2F55A2F-29DC-46B3-B974-8378C6C36C86}" type="presParOf" srcId="{5E40EF54-845E-4FE9-AAB9-054D1502C5E1}" destId="{F407B3B0-81DD-4EE2-B939-29836E71FBE2}" srcOrd="2" destOrd="0" presId="urn:microsoft.com/office/officeart/2005/8/layout/orgChart1"/>
    <dgm:cxn modelId="{5942F5E2-C386-4E47-82D2-546817149434}" type="presParOf" srcId="{AEDC0043-ECE9-4685-8F04-669078C86251}" destId="{4739D04B-8FEE-4C62-A28B-C690D7EB5248}" srcOrd="20" destOrd="0" presId="urn:microsoft.com/office/officeart/2005/8/layout/orgChart1"/>
    <dgm:cxn modelId="{5282FF1B-6539-4C8B-B066-1C7129C19CA8}" type="presParOf" srcId="{AEDC0043-ECE9-4685-8F04-669078C86251}" destId="{69EADA54-D5EE-4039-93A0-C2B2452B2A06}" srcOrd="21" destOrd="0" presId="urn:microsoft.com/office/officeart/2005/8/layout/orgChart1"/>
    <dgm:cxn modelId="{CBB849A2-2FD6-4888-B4D6-97861C407702}" type="presParOf" srcId="{69EADA54-D5EE-4039-93A0-C2B2452B2A06}" destId="{C699BC5A-3ED5-454B-9BAA-7430833DB36D}" srcOrd="0" destOrd="0" presId="urn:microsoft.com/office/officeart/2005/8/layout/orgChart1"/>
    <dgm:cxn modelId="{41E7D004-A67B-48E1-84EC-ED0DED75D4B2}" type="presParOf" srcId="{C699BC5A-3ED5-454B-9BAA-7430833DB36D}" destId="{3CDFA400-6169-42BB-9EAB-07F0E692195B}" srcOrd="0" destOrd="0" presId="urn:microsoft.com/office/officeart/2005/8/layout/orgChart1"/>
    <dgm:cxn modelId="{5FC863FA-B4CB-42E3-A8A6-A28B0CD2A124}" type="presParOf" srcId="{C699BC5A-3ED5-454B-9BAA-7430833DB36D}" destId="{8AEEDB50-3014-4D92-98E0-0C83BFBB5A51}" srcOrd="1" destOrd="0" presId="urn:microsoft.com/office/officeart/2005/8/layout/orgChart1"/>
    <dgm:cxn modelId="{8E3CC849-CD58-4A82-B2D5-9C38FA8536D3}" type="presParOf" srcId="{69EADA54-D5EE-4039-93A0-C2B2452B2A06}" destId="{7313CA9B-AE5B-4086-B08E-501FE93FC837}" srcOrd="1" destOrd="0" presId="urn:microsoft.com/office/officeart/2005/8/layout/orgChart1"/>
    <dgm:cxn modelId="{563DAF1C-0254-4DFF-934D-B9B15B62B509}" type="presParOf" srcId="{69EADA54-D5EE-4039-93A0-C2B2452B2A06}" destId="{52E2E6E5-1225-4861-B6EA-6DD3D290C046}" srcOrd="2" destOrd="0" presId="urn:microsoft.com/office/officeart/2005/8/layout/orgChart1"/>
    <dgm:cxn modelId="{579C53D7-CAC9-4671-AD36-51E6F5FF410E}" type="presParOf" srcId="{AEDC0043-ECE9-4685-8F04-669078C86251}" destId="{2E65CDD2-45BB-4D79-A69C-461AA4293B98}" srcOrd="22" destOrd="0" presId="urn:microsoft.com/office/officeart/2005/8/layout/orgChart1"/>
    <dgm:cxn modelId="{41ED983F-8025-453B-8111-4E505A208676}" type="presParOf" srcId="{AEDC0043-ECE9-4685-8F04-669078C86251}" destId="{CF9CD069-E1B1-44FA-A3C3-56BDE005714E}" srcOrd="23" destOrd="0" presId="urn:microsoft.com/office/officeart/2005/8/layout/orgChart1"/>
    <dgm:cxn modelId="{F3357351-7418-4E06-8EA5-6A6D6F3D63C3}" type="presParOf" srcId="{CF9CD069-E1B1-44FA-A3C3-56BDE005714E}" destId="{F8E67ACD-C488-4D6B-B463-A107E237AB2E}" srcOrd="0" destOrd="0" presId="urn:microsoft.com/office/officeart/2005/8/layout/orgChart1"/>
    <dgm:cxn modelId="{3A1CD36E-F001-48CE-9776-74D9E46BBFCC}" type="presParOf" srcId="{F8E67ACD-C488-4D6B-B463-A107E237AB2E}" destId="{1BDAAC99-B75E-438B-BB2F-20072E0A55D6}" srcOrd="0" destOrd="0" presId="urn:microsoft.com/office/officeart/2005/8/layout/orgChart1"/>
    <dgm:cxn modelId="{7682E6F1-5561-4B64-9826-37C9A83BA18B}" type="presParOf" srcId="{F8E67ACD-C488-4D6B-B463-A107E237AB2E}" destId="{7DA9427F-15AD-46AD-ABAE-E5472327CA63}" srcOrd="1" destOrd="0" presId="urn:microsoft.com/office/officeart/2005/8/layout/orgChart1"/>
    <dgm:cxn modelId="{3EAE3D35-99A8-42E5-AF18-0605E707ADCE}" type="presParOf" srcId="{CF9CD069-E1B1-44FA-A3C3-56BDE005714E}" destId="{C6FFD283-6CDE-4522-B065-D500C6802FA6}" srcOrd="1" destOrd="0" presId="urn:microsoft.com/office/officeart/2005/8/layout/orgChart1"/>
    <dgm:cxn modelId="{F11CCF18-A2D2-4FFB-B865-053FC004242F}" type="presParOf" srcId="{CF9CD069-E1B1-44FA-A3C3-56BDE005714E}" destId="{CAD461A6-2C54-47AD-93EA-103B12CE3BB5}" srcOrd="2" destOrd="0" presId="urn:microsoft.com/office/officeart/2005/8/layout/orgChart1"/>
    <dgm:cxn modelId="{E53D4B2D-1B5D-47D3-89E6-CAAE869A2B81}" type="presParOf" srcId="{F2AE907B-F5AA-4F97-859C-46D62B1AD2D5}" destId="{AF98F47F-6318-42CB-B517-7C855DF1AA7C}" srcOrd="2" destOrd="0" presId="urn:microsoft.com/office/officeart/2005/8/layout/orgChart1"/>
    <dgm:cxn modelId="{912B02A3-FBD8-4615-98C3-17E2756721F8}" type="presParOf" srcId="{F2AE907B-F5AA-4F97-859C-46D62B1AD2D5}" destId="{4B7A53A4-C96A-42B4-9983-A73288652308}" srcOrd="3" destOrd="0" presId="urn:microsoft.com/office/officeart/2005/8/layout/orgChart1"/>
    <dgm:cxn modelId="{7B0E3AB9-6EA1-46DE-B759-5F7F61FECFA8}" type="presParOf" srcId="{4B7A53A4-C96A-42B4-9983-A73288652308}" destId="{22AFF7A6-4FB8-4892-A580-A8E6C1404CEF}" srcOrd="0" destOrd="0" presId="urn:microsoft.com/office/officeart/2005/8/layout/orgChart1"/>
    <dgm:cxn modelId="{05D04600-831E-4485-A75D-6CB87514B222}" type="presParOf" srcId="{22AFF7A6-4FB8-4892-A580-A8E6C1404CEF}" destId="{0262AE51-2422-483E-A37E-2CE70A85E52A}" srcOrd="0" destOrd="0" presId="urn:microsoft.com/office/officeart/2005/8/layout/orgChart1"/>
    <dgm:cxn modelId="{0765876B-F79D-4249-92D2-438E94F9DCE9}" type="presParOf" srcId="{22AFF7A6-4FB8-4892-A580-A8E6C1404CEF}" destId="{403121DF-C78E-4E4E-8BDD-104E10BCACAE}" srcOrd="1" destOrd="0" presId="urn:microsoft.com/office/officeart/2005/8/layout/orgChart1"/>
    <dgm:cxn modelId="{3137DD57-20DF-4DE2-B245-9EE34D0AB9AE}" type="presParOf" srcId="{4B7A53A4-C96A-42B4-9983-A73288652308}" destId="{2B2C5B23-CBFB-4D7F-A17B-B3E081B60C78}" srcOrd="1" destOrd="0" presId="urn:microsoft.com/office/officeart/2005/8/layout/orgChart1"/>
    <dgm:cxn modelId="{4FFE1356-EB19-490B-8BC9-A5C1834FE68E}" type="presParOf" srcId="{4B7A53A4-C96A-42B4-9983-A73288652308}" destId="{868723BB-D359-442C-BE97-0D9374C7C2AB}" srcOrd="2" destOrd="0" presId="urn:microsoft.com/office/officeart/2005/8/layout/orgChart1"/>
    <dgm:cxn modelId="{EE42E38A-9E2E-4111-A032-791C69DC9F60}" type="presParOf" srcId="{868723BB-D359-442C-BE97-0D9374C7C2AB}" destId="{85C001BB-FFC5-4685-B931-04B4B81156FF}" srcOrd="0" destOrd="0" presId="urn:microsoft.com/office/officeart/2005/8/layout/orgChart1"/>
    <dgm:cxn modelId="{2140174A-C8E8-421F-B7EC-7E796526E461}" type="presParOf" srcId="{868723BB-D359-442C-BE97-0D9374C7C2AB}" destId="{A0427F07-195D-4D0D-ACC9-59CB396AE4E1}" srcOrd="1" destOrd="0" presId="urn:microsoft.com/office/officeart/2005/8/layout/orgChart1"/>
    <dgm:cxn modelId="{7D3704A8-2371-4E12-A143-7EA8EC99F6B3}" type="presParOf" srcId="{A0427F07-195D-4D0D-ACC9-59CB396AE4E1}" destId="{C43DF390-8570-4982-958C-E061E524B2C0}" srcOrd="0" destOrd="0" presId="urn:microsoft.com/office/officeart/2005/8/layout/orgChart1"/>
    <dgm:cxn modelId="{13F2104E-1111-41C9-AF2A-1CB092F9FCFE}" type="presParOf" srcId="{C43DF390-8570-4982-958C-E061E524B2C0}" destId="{7291753E-D2FA-4399-8C04-7DDA2E30AE09}" srcOrd="0" destOrd="0" presId="urn:microsoft.com/office/officeart/2005/8/layout/orgChart1"/>
    <dgm:cxn modelId="{EF010921-AC8A-46CB-AA92-D72D2C55628E}" type="presParOf" srcId="{C43DF390-8570-4982-958C-E061E524B2C0}" destId="{B1CD4B76-34EB-4182-888C-4269552D9DF2}" srcOrd="1" destOrd="0" presId="urn:microsoft.com/office/officeart/2005/8/layout/orgChart1"/>
    <dgm:cxn modelId="{10AEF803-D7A5-450C-8892-CDD783B33CF5}" type="presParOf" srcId="{A0427F07-195D-4D0D-ACC9-59CB396AE4E1}" destId="{DB5E1996-1ABA-42D2-8A0D-DC042EA851FD}" srcOrd="1" destOrd="0" presId="urn:microsoft.com/office/officeart/2005/8/layout/orgChart1"/>
    <dgm:cxn modelId="{85E3D468-0548-49E4-BB7F-D893ED356036}" type="presParOf" srcId="{A0427F07-195D-4D0D-ACC9-59CB396AE4E1}" destId="{50FD4C5C-1FCD-47AC-96B1-AED2F2B1EFA9}" srcOrd="2" destOrd="0" presId="urn:microsoft.com/office/officeart/2005/8/layout/orgChart1"/>
    <dgm:cxn modelId="{E8808CE3-1451-4BCD-B9BE-21253B2BDD90}" type="presParOf" srcId="{868723BB-D359-442C-BE97-0D9374C7C2AB}" destId="{FFF2F858-39A2-405A-BDD5-36912C8FAA16}" srcOrd="2" destOrd="0" presId="urn:microsoft.com/office/officeart/2005/8/layout/orgChart1"/>
    <dgm:cxn modelId="{61B02200-EA26-4C48-B662-163ACD0FC595}" type="presParOf" srcId="{868723BB-D359-442C-BE97-0D9374C7C2AB}" destId="{538F7A9D-D8A6-4EB7-A9E4-936189A85AA1}" srcOrd="3" destOrd="0" presId="urn:microsoft.com/office/officeart/2005/8/layout/orgChart1"/>
    <dgm:cxn modelId="{BFD0DE11-01DD-4F73-9C2F-8FFCF369B804}" type="presParOf" srcId="{538F7A9D-D8A6-4EB7-A9E4-936189A85AA1}" destId="{39EA1000-8E63-4B0C-94D9-041EA8D0EC86}" srcOrd="0" destOrd="0" presId="urn:microsoft.com/office/officeart/2005/8/layout/orgChart1"/>
    <dgm:cxn modelId="{4C15B919-B32D-4B36-8E91-ADF4C86E7ACD}" type="presParOf" srcId="{39EA1000-8E63-4B0C-94D9-041EA8D0EC86}" destId="{39427B9E-205B-4BD3-9E7C-341CD0323B48}" srcOrd="0" destOrd="0" presId="urn:microsoft.com/office/officeart/2005/8/layout/orgChart1"/>
    <dgm:cxn modelId="{8550C0F0-1C15-44CF-AAE3-61BB449201CF}" type="presParOf" srcId="{39EA1000-8E63-4B0C-94D9-041EA8D0EC86}" destId="{EDDBE274-4962-4F86-8E07-A0902C390EA8}" srcOrd="1" destOrd="0" presId="urn:microsoft.com/office/officeart/2005/8/layout/orgChart1"/>
    <dgm:cxn modelId="{EFE1EC93-F842-4DE0-A797-F5591D1B5948}" type="presParOf" srcId="{538F7A9D-D8A6-4EB7-A9E4-936189A85AA1}" destId="{5864381D-073D-4094-A7F4-4BE69EA47268}" srcOrd="1" destOrd="0" presId="urn:microsoft.com/office/officeart/2005/8/layout/orgChart1"/>
    <dgm:cxn modelId="{4CD96A1C-4A2E-4205-9A6F-95838D6B4B16}" type="presParOf" srcId="{538F7A9D-D8A6-4EB7-A9E4-936189A85AA1}" destId="{08138D38-EEB7-4123-BA60-E11664536169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FF2F858-39A2-405A-BDD5-36912C8FAA16}">
      <dsp:nvSpPr>
        <dsp:cNvPr id="0" name=""/>
        <dsp:cNvSpPr/>
      </dsp:nvSpPr>
      <dsp:spPr>
        <a:xfrm>
          <a:off x="1966054" y="1701663"/>
          <a:ext cx="147235" cy="645030"/>
        </a:xfrm>
        <a:custGeom>
          <a:avLst/>
          <a:gdLst/>
          <a:ahLst/>
          <a:cxnLst/>
          <a:rect l="0" t="0" r="0" b="0"/>
          <a:pathLst>
            <a:path>
              <a:moveTo>
                <a:pt x="147235" y="0"/>
              </a:moveTo>
              <a:lnTo>
                <a:pt x="147235" y="645030"/>
              </a:lnTo>
              <a:lnTo>
                <a:pt x="0" y="64503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5C001BB-FFC5-4685-B931-04B4B81156FF}">
      <dsp:nvSpPr>
        <dsp:cNvPr id="0" name=""/>
        <dsp:cNvSpPr/>
      </dsp:nvSpPr>
      <dsp:spPr>
        <a:xfrm>
          <a:off x="2113289" y="1701663"/>
          <a:ext cx="147235" cy="64503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45030"/>
              </a:lnTo>
              <a:lnTo>
                <a:pt x="147235" y="64503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F98F47F-6318-42CB-B517-7C855DF1AA7C}">
      <dsp:nvSpPr>
        <dsp:cNvPr id="0" name=""/>
        <dsp:cNvSpPr/>
      </dsp:nvSpPr>
      <dsp:spPr>
        <a:xfrm>
          <a:off x="2814409" y="706073"/>
          <a:ext cx="995590" cy="645030"/>
        </a:xfrm>
        <a:custGeom>
          <a:avLst/>
          <a:gdLst/>
          <a:ahLst/>
          <a:cxnLst/>
          <a:rect l="0" t="0" r="0" b="0"/>
          <a:pathLst>
            <a:path>
              <a:moveTo>
                <a:pt x="995590" y="0"/>
              </a:moveTo>
              <a:lnTo>
                <a:pt x="995590" y="645030"/>
              </a:lnTo>
              <a:lnTo>
                <a:pt x="0" y="645030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E65CDD2-45BB-4D79-A69C-461AA4293B98}">
      <dsp:nvSpPr>
        <dsp:cNvPr id="0" name=""/>
        <dsp:cNvSpPr/>
      </dsp:nvSpPr>
      <dsp:spPr>
        <a:xfrm>
          <a:off x="5359475" y="1701663"/>
          <a:ext cx="147235" cy="5622982"/>
        </a:xfrm>
        <a:custGeom>
          <a:avLst/>
          <a:gdLst/>
          <a:ahLst/>
          <a:cxnLst/>
          <a:rect l="0" t="0" r="0" b="0"/>
          <a:pathLst>
            <a:path>
              <a:moveTo>
                <a:pt x="147235" y="0"/>
              </a:moveTo>
              <a:lnTo>
                <a:pt x="147235" y="5622982"/>
              </a:lnTo>
              <a:lnTo>
                <a:pt x="0" y="562298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739D04B-8FEE-4C62-A28B-C690D7EB5248}">
      <dsp:nvSpPr>
        <dsp:cNvPr id="0" name=""/>
        <dsp:cNvSpPr/>
      </dsp:nvSpPr>
      <dsp:spPr>
        <a:xfrm>
          <a:off x="5506710" y="1701663"/>
          <a:ext cx="147235" cy="562298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622982"/>
              </a:lnTo>
              <a:lnTo>
                <a:pt x="147235" y="5622982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94AEB84-6666-4267-990B-0640FC031DB6}">
      <dsp:nvSpPr>
        <dsp:cNvPr id="0" name=""/>
        <dsp:cNvSpPr/>
      </dsp:nvSpPr>
      <dsp:spPr>
        <a:xfrm>
          <a:off x="5359475" y="1701663"/>
          <a:ext cx="147235" cy="4627391"/>
        </a:xfrm>
        <a:custGeom>
          <a:avLst/>
          <a:gdLst/>
          <a:ahLst/>
          <a:cxnLst/>
          <a:rect l="0" t="0" r="0" b="0"/>
          <a:pathLst>
            <a:path>
              <a:moveTo>
                <a:pt x="147235" y="0"/>
              </a:moveTo>
              <a:lnTo>
                <a:pt x="147235" y="4627391"/>
              </a:lnTo>
              <a:lnTo>
                <a:pt x="0" y="462739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DF3D018-4320-4ED6-B680-49C62C214245}">
      <dsp:nvSpPr>
        <dsp:cNvPr id="0" name=""/>
        <dsp:cNvSpPr/>
      </dsp:nvSpPr>
      <dsp:spPr>
        <a:xfrm>
          <a:off x="5506710" y="1701663"/>
          <a:ext cx="147235" cy="462739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627391"/>
              </a:lnTo>
              <a:lnTo>
                <a:pt x="147235" y="462739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8837D78-00FD-4449-BE60-872B125E233B}">
      <dsp:nvSpPr>
        <dsp:cNvPr id="0" name=""/>
        <dsp:cNvSpPr/>
      </dsp:nvSpPr>
      <dsp:spPr>
        <a:xfrm>
          <a:off x="5359475" y="1701663"/>
          <a:ext cx="147235" cy="3631801"/>
        </a:xfrm>
        <a:custGeom>
          <a:avLst/>
          <a:gdLst/>
          <a:ahLst/>
          <a:cxnLst/>
          <a:rect l="0" t="0" r="0" b="0"/>
          <a:pathLst>
            <a:path>
              <a:moveTo>
                <a:pt x="147235" y="0"/>
              </a:moveTo>
              <a:lnTo>
                <a:pt x="147235" y="3631801"/>
              </a:lnTo>
              <a:lnTo>
                <a:pt x="0" y="363180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62C87C6-5819-417B-AB8A-DAD51E724771}">
      <dsp:nvSpPr>
        <dsp:cNvPr id="0" name=""/>
        <dsp:cNvSpPr/>
      </dsp:nvSpPr>
      <dsp:spPr>
        <a:xfrm>
          <a:off x="5506710" y="1701663"/>
          <a:ext cx="147235" cy="363180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631801"/>
              </a:lnTo>
              <a:lnTo>
                <a:pt x="147235" y="363180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203F2D7-2A90-4A9C-A5FF-E514E431CBBF}">
      <dsp:nvSpPr>
        <dsp:cNvPr id="0" name=""/>
        <dsp:cNvSpPr/>
      </dsp:nvSpPr>
      <dsp:spPr>
        <a:xfrm>
          <a:off x="5359475" y="1701663"/>
          <a:ext cx="147235" cy="2636211"/>
        </a:xfrm>
        <a:custGeom>
          <a:avLst/>
          <a:gdLst/>
          <a:ahLst/>
          <a:cxnLst/>
          <a:rect l="0" t="0" r="0" b="0"/>
          <a:pathLst>
            <a:path>
              <a:moveTo>
                <a:pt x="147235" y="0"/>
              </a:moveTo>
              <a:lnTo>
                <a:pt x="147235" y="2636211"/>
              </a:lnTo>
              <a:lnTo>
                <a:pt x="0" y="263621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C7636B5-7B43-4B26-8A18-1964A49D5BF9}">
      <dsp:nvSpPr>
        <dsp:cNvPr id="0" name=""/>
        <dsp:cNvSpPr/>
      </dsp:nvSpPr>
      <dsp:spPr>
        <a:xfrm>
          <a:off x="5506710" y="1701663"/>
          <a:ext cx="147235" cy="263621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636211"/>
              </a:lnTo>
              <a:lnTo>
                <a:pt x="147235" y="263621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98C1413-7C08-4751-96C6-D9BE41103AE3}">
      <dsp:nvSpPr>
        <dsp:cNvPr id="0" name=""/>
        <dsp:cNvSpPr/>
      </dsp:nvSpPr>
      <dsp:spPr>
        <a:xfrm>
          <a:off x="5359475" y="1701663"/>
          <a:ext cx="147235" cy="1640620"/>
        </a:xfrm>
        <a:custGeom>
          <a:avLst/>
          <a:gdLst/>
          <a:ahLst/>
          <a:cxnLst/>
          <a:rect l="0" t="0" r="0" b="0"/>
          <a:pathLst>
            <a:path>
              <a:moveTo>
                <a:pt x="147235" y="0"/>
              </a:moveTo>
              <a:lnTo>
                <a:pt x="147235" y="1640620"/>
              </a:lnTo>
              <a:lnTo>
                <a:pt x="0" y="164062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2D38247-996A-4942-8BD7-B02E7DF7D03A}">
      <dsp:nvSpPr>
        <dsp:cNvPr id="0" name=""/>
        <dsp:cNvSpPr/>
      </dsp:nvSpPr>
      <dsp:spPr>
        <a:xfrm>
          <a:off x="5506710" y="1701663"/>
          <a:ext cx="147235" cy="164062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640620"/>
              </a:lnTo>
              <a:lnTo>
                <a:pt x="147235" y="164062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C72A76D-C741-4C9B-BC52-01927E587565}">
      <dsp:nvSpPr>
        <dsp:cNvPr id="0" name=""/>
        <dsp:cNvSpPr/>
      </dsp:nvSpPr>
      <dsp:spPr>
        <a:xfrm>
          <a:off x="5359475" y="1701663"/>
          <a:ext cx="147235" cy="645030"/>
        </a:xfrm>
        <a:custGeom>
          <a:avLst/>
          <a:gdLst/>
          <a:ahLst/>
          <a:cxnLst/>
          <a:rect l="0" t="0" r="0" b="0"/>
          <a:pathLst>
            <a:path>
              <a:moveTo>
                <a:pt x="147235" y="0"/>
              </a:moveTo>
              <a:lnTo>
                <a:pt x="147235" y="645030"/>
              </a:lnTo>
              <a:lnTo>
                <a:pt x="0" y="64503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D39BB68-D65C-4927-8FFA-691FE9BCF522}">
      <dsp:nvSpPr>
        <dsp:cNvPr id="0" name=""/>
        <dsp:cNvSpPr/>
      </dsp:nvSpPr>
      <dsp:spPr>
        <a:xfrm>
          <a:off x="5506710" y="1701663"/>
          <a:ext cx="147235" cy="64503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45030"/>
              </a:lnTo>
              <a:lnTo>
                <a:pt x="147235" y="645030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BFA474A-D787-425D-BBD7-A561FE8F687D}">
      <dsp:nvSpPr>
        <dsp:cNvPr id="0" name=""/>
        <dsp:cNvSpPr/>
      </dsp:nvSpPr>
      <dsp:spPr>
        <a:xfrm>
          <a:off x="3809999" y="706073"/>
          <a:ext cx="995590" cy="64503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45030"/>
              </a:lnTo>
              <a:lnTo>
                <a:pt x="995590" y="645030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2EF3A15-612D-484B-9CC1-B4A4A78B16D2}">
      <dsp:nvSpPr>
        <dsp:cNvPr id="0" name=""/>
        <dsp:cNvSpPr/>
      </dsp:nvSpPr>
      <dsp:spPr>
        <a:xfrm>
          <a:off x="2108507" y="4953"/>
          <a:ext cx="3402984" cy="701119"/>
        </a:xfrm>
        <a:prstGeom prst="rect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he-IL" sz="1600" b="1" kern="1200">
              <a:solidFill>
                <a:schemeClr val="bg1"/>
              </a:solidFill>
            </a:rPr>
            <a:t>איגוד האינטרנט הישראלי</a:t>
          </a:r>
        </a:p>
        <a:p>
          <a:pPr marL="0" lvl="0" indent="0" algn="ctr" defTabSz="7112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1" kern="1200">
              <a:solidFill>
                <a:schemeClr val="bg1"/>
              </a:solidFill>
            </a:rPr>
            <a:t>.il</a:t>
          </a:r>
          <a:r>
            <a:rPr lang="he-IL" sz="1600" b="1" kern="1200">
              <a:solidFill>
                <a:schemeClr val="bg1"/>
              </a:solidFill>
            </a:rPr>
            <a:t> + .ישראל</a:t>
          </a:r>
          <a:endParaRPr lang="en-IL" sz="1600" b="1" kern="1200">
            <a:solidFill>
              <a:schemeClr val="bg1"/>
            </a:solidFill>
          </a:endParaRPr>
        </a:p>
      </dsp:txBody>
      <dsp:txXfrm>
        <a:off x="2108507" y="4953"/>
        <a:ext cx="3402984" cy="701119"/>
      </dsp:txXfrm>
    </dsp:sp>
    <dsp:sp modelId="{14D542D4-5314-4144-96D8-2859BE90CA5F}">
      <dsp:nvSpPr>
        <dsp:cNvPr id="0" name=""/>
        <dsp:cNvSpPr/>
      </dsp:nvSpPr>
      <dsp:spPr>
        <a:xfrm>
          <a:off x="4805590" y="1000543"/>
          <a:ext cx="1402239" cy="701119"/>
        </a:xfrm>
        <a:prstGeom prst="rect">
          <a:avLst/>
        </a:prstGeom>
        <a:solidFill>
          <a:srgbClr val="00B0F0"/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he-IL" sz="1600" kern="1200">
              <a:solidFill>
                <a:sysClr val="windowText" lastClr="000000"/>
              </a:solidFill>
            </a:rPr>
            <a:t>רשמים ישראליים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4805590" y="1000543"/>
        <a:ext cx="1402239" cy="701119"/>
      </dsp:txXfrm>
    </dsp:sp>
    <dsp:sp modelId="{5A0D57C9-95BC-40D1-A930-C9C9367F0F02}">
      <dsp:nvSpPr>
        <dsp:cNvPr id="0" name=""/>
        <dsp:cNvSpPr/>
      </dsp:nvSpPr>
      <dsp:spPr>
        <a:xfrm>
          <a:off x="5653945" y="1996133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kern="1200">
              <a:solidFill>
                <a:sysClr val="windowText" lastClr="000000"/>
              </a:solidFill>
            </a:rPr>
            <a:t>Domain The Net Technologies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5653945" y="1996133"/>
        <a:ext cx="1402239" cy="701119"/>
      </dsp:txXfrm>
    </dsp:sp>
    <dsp:sp modelId="{C61A0B60-FFE8-4DB3-981C-3ABF7E8BF3AC}">
      <dsp:nvSpPr>
        <dsp:cNvPr id="0" name=""/>
        <dsp:cNvSpPr/>
      </dsp:nvSpPr>
      <dsp:spPr>
        <a:xfrm>
          <a:off x="3957235" y="1996133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InterSpace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3957235" y="1996133"/>
        <a:ext cx="1402239" cy="701119"/>
      </dsp:txXfrm>
    </dsp:sp>
    <dsp:sp modelId="{7CAF9427-05F4-4D0C-BC2B-6B6659CBE6B1}">
      <dsp:nvSpPr>
        <dsp:cNvPr id="0" name=""/>
        <dsp:cNvSpPr/>
      </dsp:nvSpPr>
      <dsp:spPr>
        <a:xfrm>
          <a:off x="5653945" y="2991724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Communigal Communication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5653945" y="2991724"/>
        <a:ext cx="1402239" cy="701119"/>
      </dsp:txXfrm>
    </dsp:sp>
    <dsp:sp modelId="{42AB430D-7E89-42DB-8964-915C96705B72}">
      <dsp:nvSpPr>
        <dsp:cNvPr id="0" name=""/>
        <dsp:cNvSpPr/>
      </dsp:nvSpPr>
      <dsp:spPr>
        <a:xfrm>
          <a:off x="3957235" y="2991724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LiveDNS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3957235" y="2991724"/>
        <a:ext cx="1402239" cy="701119"/>
      </dsp:txXfrm>
    </dsp:sp>
    <dsp:sp modelId="{65467CA2-C4B1-4FDA-9B60-C9D369DEF083}">
      <dsp:nvSpPr>
        <dsp:cNvPr id="0" name=""/>
        <dsp:cNvSpPr/>
      </dsp:nvSpPr>
      <dsp:spPr>
        <a:xfrm>
          <a:off x="5653945" y="3987314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Triple C Computing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5653945" y="3987314"/>
        <a:ext cx="1402239" cy="701119"/>
      </dsp:txXfrm>
    </dsp:sp>
    <dsp:sp modelId="{06EAAE81-041A-4A68-A07F-C3615874054C}">
      <dsp:nvSpPr>
        <dsp:cNvPr id="0" name=""/>
        <dsp:cNvSpPr/>
      </dsp:nvSpPr>
      <dsp:spPr>
        <a:xfrm>
          <a:off x="3957235" y="3987314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Gorni Interactive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3957235" y="3987314"/>
        <a:ext cx="1402239" cy="701119"/>
      </dsp:txXfrm>
    </dsp:sp>
    <dsp:sp modelId="{E14BB48A-5DED-4FCF-B785-F5498BA44FD8}">
      <dsp:nvSpPr>
        <dsp:cNvPr id="0" name=""/>
        <dsp:cNvSpPr/>
      </dsp:nvSpPr>
      <dsp:spPr>
        <a:xfrm>
          <a:off x="5653945" y="4982905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Securest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5653945" y="4982905"/>
        <a:ext cx="1402239" cy="701119"/>
      </dsp:txXfrm>
    </dsp:sp>
    <dsp:sp modelId="{0A861EE5-D889-46C9-8F62-B1DE22756806}">
      <dsp:nvSpPr>
        <dsp:cNvPr id="0" name=""/>
        <dsp:cNvSpPr/>
      </dsp:nvSpPr>
      <dsp:spPr>
        <a:xfrm>
          <a:off x="3957235" y="4982905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Bezeq International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3957235" y="4982905"/>
        <a:ext cx="1402239" cy="701119"/>
      </dsp:txXfrm>
    </dsp:sp>
    <dsp:sp modelId="{C41F80F5-5F0D-4C2D-A405-491DB0AC7A0C}">
      <dsp:nvSpPr>
        <dsp:cNvPr id="0" name=""/>
        <dsp:cNvSpPr/>
      </dsp:nvSpPr>
      <dsp:spPr>
        <a:xfrm>
          <a:off x="5653945" y="5978495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Star network and promotion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5653945" y="5978495"/>
        <a:ext cx="1402239" cy="701119"/>
      </dsp:txXfrm>
    </dsp:sp>
    <dsp:sp modelId="{65380051-6C31-4F4A-94CE-A87B2A5FF2C8}">
      <dsp:nvSpPr>
        <dsp:cNvPr id="0" name=""/>
        <dsp:cNvSpPr/>
      </dsp:nvSpPr>
      <dsp:spPr>
        <a:xfrm>
          <a:off x="3957235" y="5978495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Jetserver Cloud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3957235" y="5978495"/>
        <a:ext cx="1402239" cy="701119"/>
      </dsp:txXfrm>
    </dsp:sp>
    <dsp:sp modelId="{3CDFA400-6169-42BB-9EAB-07F0E692195B}">
      <dsp:nvSpPr>
        <dsp:cNvPr id="0" name=""/>
        <dsp:cNvSpPr/>
      </dsp:nvSpPr>
      <dsp:spPr>
        <a:xfrm>
          <a:off x="5653945" y="6974085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Drubit Raid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5653945" y="6974085"/>
        <a:ext cx="1402239" cy="701119"/>
      </dsp:txXfrm>
    </dsp:sp>
    <dsp:sp modelId="{1BDAAC99-B75E-438B-BB2F-20072E0A55D6}">
      <dsp:nvSpPr>
        <dsp:cNvPr id="0" name=""/>
        <dsp:cNvSpPr/>
      </dsp:nvSpPr>
      <dsp:spPr>
        <a:xfrm>
          <a:off x="3957235" y="6974085"/>
          <a:ext cx="1402239" cy="70111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 rtl="1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kern="1200">
              <a:solidFill>
                <a:sysClr val="windowText" lastClr="000000"/>
              </a:solidFill>
            </a:rPr>
            <a:t>Dream VPS Ltd</a:t>
          </a:r>
          <a:endParaRPr lang="he-IL" sz="1600" kern="1200">
            <a:solidFill>
              <a:sysClr val="windowText" lastClr="000000"/>
            </a:solidFill>
          </a:endParaRPr>
        </a:p>
      </dsp:txBody>
      <dsp:txXfrm>
        <a:off x="3957235" y="6974085"/>
        <a:ext cx="1402239" cy="701119"/>
      </dsp:txXfrm>
    </dsp:sp>
    <dsp:sp modelId="{0262AE51-2422-483E-A37E-2CE70A85E52A}">
      <dsp:nvSpPr>
        <dsp:cNvPr id="0" name=""/>
        <dsp:cNvSpPr/>
      </dsp:nvSpPr>
      <dsp:spPr>
        <a:xfrm>
          <a:off x="1412169" y="1000543"/>
          <a:ext cx="1402239" cy="70111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he-IL" sz="1600" kern="1200">
              <a:solidFill>
                <a:sysClr val="windowText" lastClr="000000"/>
              </a:solidFill>
            </a:rPr>
            <a:t>רשמים זרים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1412169" y="1000543"/>
        <a:ext cx="1402239" cy="701119"/>
      </dsp:txXfrm>
    </dsp:sp>
    <dsp:sp modelId="{7291753E-D2FA-4399-8C04-7DDA2E30AE09}">
      <dsp:nvSpPr>
        <dsp:cNvPr id="0" name=""/>
        <dsp:cNvSpPr/>
      </dsp:nvSpPr>
      <dsp:spPr>
        <a:xfrm>
          <a:off x="2260524" y="1996133"/>
          <a:ext cx="1402239" cy="70111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b="0" i="0" u="none" kern="1200">
              <a:solidFill>
                <a:sysClr val="windowText" lastClr="000000"/>
              </a:solidFill>
            </a:rPr>
            <a:t>Safenames Ltd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2260524" y="1996133"/>
        <a:ext cx="1402239" cy="701119"/>
      </dsp:txXfrm>
    </dsp:sp>
    <dsp:sp modelId="{39427B9E-205B-4BD3-9E7C-341CD0323B48}">
      <dsp:nvSpPr>
        <dsp:cNvPr id="0" name=""/>
        <dsp:cNvSpPr/>
      </dsp:nvSpPr>
      <dsp:spPr>
        <a:xfrm>
          <a:off x="563814" y="1996133"/>
          <a:ext cx="1402239" cy="701119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7112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600" kern="1200">
              <a:solidFill>
                <a:sysClr val="windowText" lastClr="000000"/>
              </a:solidFill>
            </a:rPr>
            <a:t>Tucows Domains inc</a:t>
          </a:r>
          <a:endParaRPr lang="en-IL" sz="1600" kern="1200">
            <a:solidFill>
              <a:sysClr val="windowText" lastClr="000000"/>
            </a:solidFill>
          </a:endParaRPr>
        </a:p>
      </dsp:txBody>
      <dsp:txXfrm>
        <a:off x="563814" y="1996133"/>
        <a:ext cx="1402239" cy="70111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0.xml"/><Relationship Id="rId1" Type="http://schemas.openxmlformats.org/officeDocument/2006/relationships/image" Target="../media/image1.png"/><Relationship Id="rId4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</xdr:colOff>
      <xdr:row>3</xdr:row>
      <xdr:rowOff>57150</xdr:rowOff>
    </xdr:from>
    <xdr:to>
      <xdr:col>9</xdr:col>
      <xdr:colOff>628650</xdr:colOff>
      <xdr:row>18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BBCE3E9-15AC-07D9-BFBC-44F34AC4D1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</xdr:colOff>
      <xdr:row>23</xdr:row>
      <xdr:rowOff>19049</xdr:rowOff>
    </xdr:from>
    <xdr:to>
      <xdr:col>9</xdr:col>
      <xdr:colOff>615951</xdr:colOff>
      <xdr:row>36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D9620F-5F69-49F0-B158-0689D4087F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1</xdr:row>
      <xdr:rowOff>123826</xdr:rowOff>
    </xdr:from>
    <xdr:to>
      <xdr:col>11</xdr:col>
      <xdr:colOff>638175</xdr:colOff>
      <xdr:row>44</xdr:row>
      <xdr:rowOff>22060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66E6D2C-E330-4AAB-BAD7-AF8B60960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</xdr:colOff>
      <xdr:row>2</xdr:row>
      <xdr:rowOff>66675</xdr:rowOff>
    </xdr:from>
    <xdr:to>
      <xdr:col>18</xdr:col>
      <xdr:colOff>142875</xdr:colOff>
      <xdr:row>23</xdr:row>
      <xdr:rowOff>92741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4355BD-F84D-4957-8742-3699E659D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0.09028</cdr:x>
      <cdr:y>0.59919</cdr:y>
    </cdr:from>
    <cdr:to>
      <cdr:x>0.96528</cdr:x>
      <cdr:y>0.88805</cdr:y>
    </cdr:to>
    <cdr:sp macro="" textlink="">
      <cdr:nvSpPr>
        <cdr:cNvPr id="3" name="Rectangle 2">
          <a:extLst xmlns:a="http://schemas.openxmlformats.org/drawingml/2006/main">
            <a:ext uri="{FF2B5EF4-FFF2-40B4-BE49-F238E27FC236}">
              <a16:creationId xmlns:a16="http://schemas.microsoft.com/office/drawing/2014/main" id="{6B9C8734-E0C6-6A35-3DBA-277D6E825E58}"/>
            </a:ext>
          </a:extLst>
        </cdr:cNvPr>
        <cdr:cNvSpPr/>
      </cdr:nvSpPr>
      <cdr:spPr>
        <a:xfrm xmlns:a="http://schemas.openxmlformats.org/drawingml/2006/main">
          <a:off x="412750" y="1639888"/>
          <a:ext cx="4000500" cy="7905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>
            <a:lumMod val="40000"/>
            <a:lumOff val="60000"/>
            <a:alpha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IL" kern="1200"/>
        </a:p>
      </cdr:txBody>
    </cdr:sp>
  </cdr:relSizeAnchor>
  <cdr:relSizeAnchor xmlns:cdr="http://schemas.openxmlformats.org/drawingml/2006/chartDrawing">
    <cdr:from>
      <cdr:x>0.08767</cdr:x>
      <cdr:y>0.31729</cdr:y>
    </cdr:from>
    <cdr:to>
      <cdr:x>0.96267</cdr:x>
      <cdr:y>0.59977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E72EBAC7-679B-9404-28AB-B455902D6506}"/>
            </a:ext>
          </a:extLst>
        </cdr:cNvPr>
        <cdr:cNvSpPr/>
      </cdr:nvSpPr>
      <cdr:spPr>
        <a:xfrm xmlns:a="http://schemas.openxmlformats.org/drawingml/2006/main">
          <a:off x="640793" y="1214123"/>
          <a:ext cx="6395244" cy="108092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1">
            <a:lumMod val="20000"/>
            <a:lumOff val="80000"/>
            <a:alpha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L" kern="1200"/>
        </a:p>
      </cdr:txBody>
    </cdr:sp>
  </cdr:relSizeAnchor>
  <cdr:relSizeAnchor xmlns:cdr="http://schemas.openxmlformats.org/drawingml/2006/chartDrawing">
    <cdr:from>
      <cdr:x>0.09158</cdr:x>
      <cdr:y>0.14327</cdr:y>
    </cdr:from>
    <cdr:to>
      <cdr:x>0.96658</cdr:x>
      <cdr:y>0.31845</cdr:y>
    </cdr:to>
    <cdr:sp macro="" textlink="">
      <cdr:nvSpPr>
        <cdr:cNvPr id="5" name="Rectangle 4">
          <a:extLst xmlns:a="http://schemas.openxmlformats.org/drawingml/2006/main">
            <a:ext uri="{FF2B5EF4-FFF2-40B4-BE49-F238E27FC236}">
              <a16:creationId xmlns:a16="http://schemas.microsoft.com/office/drawing/2014/main" id="{726F3CB3-26D2-88B2-793F-620BACEFFA7D}"/>
            </a:ext>
          </a:extLst>
        </cdr:cNvPr>
        <cdr:cNvSpPr/>
      </cdr:nvSpPr>
      <cdr:spPr>
        <a:xfrm xmlns:a="http://schemas.openxmlformats.org/drawingml/2006/main">
          <a:off x="668795" y="548683"/>
          <a:ext cx="6389687" cy="670890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20000"/>
            <a:lumOff val="80000"/>
            <a:alpha val="5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IL" kern="12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643804</xdr:colOff>
      <xdr:row>30</xdr:row>
      <xdr:rowOff>134409</xdr:rowOff>
    </xdr:from>
    <xdr:to>
      <xdr:col>9</xdr:col>
      <xdr:colOff>41804</xdr:colOff>
      <xdr:row>48</xdr:row>
      <xdr:rowOff>48034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95DA2F-CAC6-419A-A4B6-B99780542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10583</xdr:colOff>
      <xdr:row>30</xdr:row>
      <xdr:rowOff>122766</xdr:rowOff>
    </xdr:from>
    <xdr:to>
      <xdr:col>3</xdr:col>
      <xdr:colOff>275167</xdr:colOff>
      <xdr:row>48</xdr:row>
      <xdr:rowOff>31100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86D67B-D4CE-4E96-9910-F2F9CD38A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74435</xdr:colOff>
      <xdr:row>3</xdr:row>
      <xdr:rowOff>37746</xdr:rowOff>
    </xdr:from>
    <xdr:to>
      <xdr:col>16</xdr:col>
      <xdr:colOff>210799</xdr:colOff>
      <xdr:row>16</xdr:row>
      <xdr:rowOff>57337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7E6C5E-F4BE-46BB-BF95-D47FD3D21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29</xdr:col>
      <xdr:colOff>138320</xdr:colOff>
      <xdr:row>0</xdr:row>
      <xdr:rowOff>63500</xdr:rowOff>
    </xdr:from>
    <xdr:to>
      <xdr:col>38</xdr:col>
      <xdr:colOff>411690</xdr:colOff>
      <xdr:row>33</xdr:row>
      <xdr:rowOff>49781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77F6EFE-202C-42D4-A65A-FB5E1B04D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94518460" y="63500"/>
          <a:ext cx="6185220" cy="594893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638175</xdr:colOff>
      <xdr:row>2</xdr:row>
      <xdr:rowOff>31749</xdr:rowOff>
    </xdr:from>
    <xdr:to>
      <xdr:col>12</xdr:col>
      <xdr:colOff>781050</xdr:colOff>
      <xdr:row>21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9B12DB2-E3EE-454D-8EC9-56C2B1A4D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292100</xdr:colOff>
      <xdr:row>12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84A191-C324-426E-98BE-40FA1329D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3</xdr:row>
      <xdr:rowOff>177800</xdr:rowOff>
    </xdr:from>
    <xdr:to>
      <xdr:col>11</xdr:col>
      <xdr:colOff>266700</xdr:colOff>
      <xdr:row>17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52DD19C-21A9-D33A-E273-1757746152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276225</xdr:colOff>
      <xdr:row>23</xdr:row>
      <xdr:rowOff>130175</xdr:rowOff>
    </xdr:from>
    <xdr:to>
      <xdr:col>11</xdr:col>
      <xdr:colOff>228600</xdr:colOff>
      <xdr:row>37</xdr:row>
      <xdr:rowOff>19050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9D6439C-D13E-4162-B9C5-C5CDA8C32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66675</xdr:colOff>
      <xdr:row>3</xdr:row>
      <xdr:rowOff>47625</xdr:rowOff>
    </xdr:from>
    <xdr:to>
      <xdr:col>24</xdr:col>
      <xdr:colOff>273050</xdr:colOff>
      <xdr:row>16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30F716-46E0-49F1-9147-A2B44831D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73025</xdr:colOff>
      <xdr:row>23</xdr:row>
      <xdr:rowOff>53975</xdr:rowOff>
    </xdr:from>
    <xdr:to>
      <xdr:col>26</xdr:col>
      <xdr:colOff>73025</xdr:colOff>
      <xdr:row>39</xdr:row>
      <xdr:rowOff>12699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1FAA24F-3A36-40E9-B216-628625FE1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288472</xdr:colOff>
      <xdr:row>3</xdr:row>
      <xdr:rowOff>117929</xdr:rowOff>
    </xdr:from>
    <xdr:to>
      <xdr:col>12</xdr:col>
      <xdr:colOff>165099</xdr:colOff>
      <xdr:row>15</xdr:row>
      <xdr:rowOff>156029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AFD8FFA-831F-A533-7DC9-4495D229B2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105682</xdr:colOff>
      <xdr:row>25</xdr:row>
      <xdr:rowOff>36286</xdr:rowOff>
    </xdr:from>
    <xdr:to>
      <xdr:col>13</xdr:col>
      <xdr:colOff>162833</xdr:colOff>
      <xdr:row>40</xdr:row>
      <xdr:rowOff>83911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88D14D5-88CA-4643-B3BB-CD263B3DA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8619</xdr:colOff>
      <xdr:row>5</xdr:row>
      <xdr:rowOff>47172</xdr:rowOff>
    </xdr:from>
    <xdr:to>
      <xdr:col>25</xdr:col>
      <xdr:colOff>11793</xdr:colOff>
      <xdr:row>19</xdr:row>
      <xdr:rowOff>43997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E8AD42-9D5E-40E3-AEC6-7DD80C523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18143</xdr:colOff>
      <xdr:row>23</xdr:row>
      <xdr:rowOff>55790</xdr:rowOff>
    </xdr:from>
    <xdr:to>
      <xdr:col>26</xdr:col>
      <xdr:colOff>361042</xdr:colOff>
      <xdr:row>38</xdr:row>
      <xdr:rowOff>113848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84B4059-7B4F-4C9B-8186-1AA0C3D33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225425</xdr:colOff>
      <xdr:row>11</xdr:row>
      <xdr:rowOff>2615</xdr:rowOff>
    </xdr:from>
    <xdr:to>
      <xdr:col>15</xdr:col>
      <xdr:colOff>177053</xdr:colOff>
      <xdr:row>26</xdr:row>
      <xdr:rowOff>72465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50CE75E-359D-6792-442D-A9078A4F6E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239806</xdr:colOff>
      <xdr:row>27</xdr:row>
      <xdr:rowOff>20731</xdr:rowOff>
    </xdr:from>
    <xdr:to>
      <xdr:col>15</xdr:col>
      <xdr:colOff>188259</xdr:colOff>
      <xdr:row>42</xdr:row>
      <xdr:rowOff>96931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E9A5F9F-A164-4963-AD0C-34AD23EEB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129428</xdr:colOff>
      <xdr:row>53</xdr:row>
      <xdr:rowOff>175933</xdr:rowOff>
    </xdr:from>
    <xdr:to>
      <xdr:col>15</xdr:col>
      <xdr:colOff>81056</xdr:colOff>
      <xdr:row>69</xdr:row>
      <xdr:rowOff>72838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3D742EE-EAB3-4254-AB19-CFEF1D91E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92449</xdr:colOff>
      <xdr:row>71</xdr:row>
      <xdr:rowOff>35860</xdr:rowOff>
    </xdr:from>
    <xdr:to>
      <xdr:col>15</xdr:col>
      <xdr:colOff>34552</xdr:colOff>
      <xdr:row>86</xdr:row>
      <xdr:rowOff>104028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89E50C3-3B85-45DB-B9E9-30F70C3AA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82550</xdr:colOff>
      <xdr:row>3</xdr:row>
      <xdr:rowOff>85725</xdr:rowOff>
    </xdr:from>
    <xdr:to>
      <xdr:col>13</xdr:col>
      <xdr:colOff>447675</xdr:colOff>
      <xdr:row>18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9F009E-516B-CEC5-ACFE-6279DECFB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482600</xdr:colOff>
      <xdr:row>2</xdr:row>
      <xdr:rowOff>47625</xdr:rowOff>
    </xdr:from>
    <xdr:to>
      <xdr:col>15</xdr:col>
      <xdr:colOff>39688</xdr:colOff>
      <xdr:row>13</xdr:row>
      <xdr:rowOff>15875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20FE09D-9CD7-013C-AE4B-E0A9BB8989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454025</xdr:colOff>
      <xdr:row>18</xdr:row>
      <xdr:rowOff>85725</xdr:rowOff>
    </xdr:from>
    <xdr:to>
      <xdr:col>15</xdr:col>
      <xdr:colOff>11113</xdr:colOff>
      <xdr:row>29</xdr:row>
      <xdr:rowOff>53975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8F7DADA-8C36-4ECC-A354-2D0CF6517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501650</xdr:colOff>
      <xdr:row>4</xdr:row>
      <xdr:rowOff>63500</xdr:rowOff>
    </xdr:from>
    <xdr:to>
      <xdr:col>15</xdr:col>
      <xdr:colOff>542925</xdr:colOff>
      <xdr:row>25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A45BA-ADFF-4662-16FE-AD4501997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333375</xdr:colOff>
      <xdr:row>4</xdr:row>
      <xdr:rowOff>6350</xdr:rowOff>
    </xdr:from>
    <xdr:to>
      <xdr:col>31</xdr:col>
      <xdr:colOff>581025</xdr:colOff>
      <xdr:row>24</xdr:row>
      <xdr:rowOff>139700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8E85026-394B-4D4E-901D-F057AB750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330200</xdr:colOff>
      <xdr:row>2</xdr:row>
      <xdr:rowOff>28575</xdr:rowOff>
    </xdr:from>
    <xdr:to>
      <xdr:col>13</xdr:col>
      <xdr:colOff>581025</xdr:colOff>
      <xdr:row>17</xdr:row>
      <xdr:rowOff>95250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9205D967-A5E4-362D-E8C9-AE4D50BBD1B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26650775" y="390525"/>
              <a:ext cx="4670425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he-IL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7</xdr:col>
      <xdr:colOff>333375</xdr:colOff>
      <xdr:row>20</xdr:row>
      <xdr:rowOff>57150</xdr:rowOff>
    </xdr:from>
    <xdr:to>
      <xdr:col>13</xdr:col>
      <xdr:colOff>577850</xdr:colOff>
      <xdr:row>35</xdr:row>
      <xdr:rowOff>123825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D1F7F858-A9C2-4BF9-8DD8-C3D352B4A38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26653950" y="3676650"/>
              <a:ext cx="4664075" cy="27813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he-IL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25400</xdr:colOff>
      <xdr:row>3</xdr:row>
      <xdr:rowOff>15875</xdr:rowOff>
    </xdr:from>
    <xdr:to>
      <xdr:col>13</xdr:col>
      <xdr:colOff>391842</xdr:colOff>
      <xdr:row>12</xdr:row>
      <xdr:rowOff>84308</xdr:rowOff>
    </xdr:to>
    <xdr:pic>
      <xdr:nvPicPr>
        <xdr:cNvPr id="2" name="Picture 1" descr="בתמונה: ענן מילים צבעוני המציג את עשרת הצירופים הנפוצים בשמות הדומיינים החדשים שנרשמו במהלך 2025 במרחב il.&#10;מילה גדולה יותר בענן היא נפוצה יותר, מילה קטנה יותר - נפוצה פחות.">
          <a:extLst>
            <a:ext uri="{FF2B5EF4-FFF2-40B4-BE49-F238E27FC236}">
              <a16:creationId xmlns:a16="http://schemas.microsoft.com/office/drawing/2014/main" id="{0BBDC20B-EAC2-0625-FC8E-A8C2A0C973DF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59041808" y="492125"/>
          <a:ext cx="2992167" cy="1700383"/>
        </a:xfrm>
        <a:prstGeom prst="rect">
          <a:avLst/>
        </a:prstGeom>
      </xdr:spPr>
    </xdr:pic>
    <xdr:clientData/>
  </xdr:twoCellAnchor>
  <xdr:twoCellAnchor>
    <xdr:from>
      <xdr:col>4</xdr:col>
      <xdr:colOff>133350</xdr:colOff>
      <xdr:row>3</xdr:row>
      <xdr:rowOff>28575</xdr:rowOff>
    </xdr:from>
    <xdr:to>
      <xdr:col>8</xdr:col>
      <xdr:colOff>592138</xdr:colOff>
      <xdr:row>24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9B8DF2B-6C10-733B-F65F-CF7BC1861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654050</xdr:colOff>
      <xdr:row>27</xdr:row>
      <xdr:rowOff>28575</xdr:rowOff>
    </xdr:from>
    <xdr:to>
      <xdr:col>13</xdr:col>
      <xdr:colOff>285931</xdr:colOff>
      <xdr:row>38</xdr:row>
      <xdr:rowOff>83596</xdr:rowOff>
    </xdr:to>
    <xdr:pic>
      <xdr:nvPicPr>
        <xdr:cNvPr id="4" name="Picture 3" descr="בתמונה: ענן מילים צבעוני המציג את עשרת הצירופים הנפוצים בכל מרחב הדומיינים .ישראל.&#10;מילה גדולה יותר בענן היא נפוצה יותר, מילה קטנה יותר - נפוצה פחות.">
          <a:extLst>
            <a:ext uri="{FF2B5EF4-FFF2-40B4-BE49-F238E27FC236}">
              <a16:creationId xmlns:a16="http://schemas.microsoft.com/office/drawing/2014/main" id="{8C7A73D7-569E-4DEA-A6DF-4C6BC93F6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59144544" y="5143500"/>
          <a:ext cx="2918006" cy="2045746"/>
        </a:xfrm>
        <a:prstGeom prst="rect">
          <a:avLst/>
        </a:prstGeom>
      </xdr:spPr>
    </xdr:pic>
    <xdr:clientData/>
  </xdr:twoCellAnchor>
  <xdr:twoCellAnchor>
    <xdr:from>
      <xdr:col>4</xdr:col>
      <xdr:colOff>95250</xdr:colOff>
      <xdr:row>27</xdr:row>
      <xdr:rowOff>171450</xdr:rowOff>
    </xdr:from>
    <xdr:to>
      <xdr:col>8</xdr:col>
      <xdr:colOff>554038</xdr:colOff>
      <xdr:row>49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EB89C61-1B99-4176-92CA-1C428E214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&#1502;&#1512;&#1513;&#1501;\&#1504;&#1497;&#1492;&#1493;&#1500;%20&#1492;&#1502;&#1512;&#1513;&#1501;\&#1505;&#1496;&#1496;&#1497;&#1505;&#1496;&#1497;&#1511;&#1493;&#1514;\2025\&#1491;&#1493;&#1495;%20&#1504;&#1514;&#1493;&#1504;&#1497;&#1501;%20&#1513;&#1504;&#1514;&#1497;\&#1495;&#1493;&#1502;&#1512;%20&#1500;&#1506;&#1497;&#1510;&#1493;&#1489;\&#1506;&#1489;&#1512;&#1497;&#1514;\&#1490;&#1512;&#1508;&#1497;&#1501;_&#1497;&#1513;&#1512;&#1488;&#1500;.xlsx" TargetMode="External"/><Relationship Id="rId1" Type="http://schemas.openxmlformats.org/officeDocument/2006/relationships/externalLinkPath" Target="file:///F:\&#1502;&#1512;&#1513;&#1501;\&#1504;&#1497;&#1492;&#1493;&#1500;%20&#1492;&#1502;&#1512;&#1513;&#1501;\&#1505;&#1496;&#1496;&#1497;&#1505;&#1496;&#1497;&#1511;&#1493;&#1514;\2025\&#1491;&#1493;&#1495;%20&#1504;&#1514;&#1493;&#1504;&#1497;&#1501;%20&#1513;&#1504;&#1514;&#1497;\&#1495;&#1493;&#1502;&#1512;%20&#1500;&#1506;&#1497;&#1510;&#1493;&#1489;\&#1506;&#1489;&#1512;&#1497;&#1514;\&#1490;&#1512;&#1508;&#1497;&#1501;_&#1497;&#1513;&#1512;&#1488;&#1500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&#1502;&#1512;&#1513;&#1501;\&#1504;&#1497;&#1492;&#1493;&#1500;%20&#1492;&#1502;&#1512;&#1513;&#1501;\&#1505;&#1496;&#1496;&#1497;&#1505;&#1496;&#1497;&#1511;&#1493;&#1514;\2024\&#1505;&#1497;&#1499;&#1493;&#1502;&#1497;&#1501;%20&#1512;&#1489;&#1506;&#1493;&#1504;&#1497;&#1497;&#1501;\&#1505;&#1497;&#1499;&#1493;&#1501;%20&#1513;&#1504;&#1492;%202024\&#1504;&#1514;&#1493;&#1504;&#1497;&#1501;%20&#1493;&#1490;&#1512;&#1508;&#1497;&#1501;%20&#1500;&#1491;&#1493;&#1495;%20&#1492;&#1513;&#1504;&#1514;&#1497;%20-%202024.xlsx" TargetMode="External"/><Relationship Id="rId1" Type="http://schemas.openxmlformats.org/officeDocument/2006/relationships/externalLinkPath" Target="file:///F:\&#1502;&#1512;&#1513;&#1501;\&#1504;&#1497;&#1492;&#1493;&#1500;%20&#1492;&#1502;&#1512;&#1513;&#1501;\&#1505;&#1496;&#1496;&#1497;&#1505;&#1496;&#1497;&#1511;&#1493;&#1514;\2024\&#1505;&#1497;&#1499;&#1493;&#1502;&#1497;&#1501;%20&#1512;&#1489;&#1506;&#1493;&#1504;&#1497;&#1497;&#1501;\&#1505;&#1497;&#1499;&#1493;&#1501;%20&#1513;&#1504;&#1492;%202024\&#1504;&#1514;&#1493;&#1504;&#1497;&#1501;%20&#1493;&#1490;&#1512;&#1508;&#1497;&#1501;%20&#1500;&#1491;&#1493;&#1495;%20&#1492;&#1513;&#1504;&#1514;&#1497;%20-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נתוני מפתח-.ישראל"/>
      <sheetName val="סיומות משנה"/>
      <sheetName val="סך דומיינים רשומים"/>
      <sheetName val="חדשים_נמחקו"/>
      <sheetName val="בקשות_טווח ארוך"/>
      <sheetName val="שימוש"/>
      <sheetName val="DNSSEC"/>
      <sheetName val="גילאים"/>
      <sheetName val="אורך_שמות"/>
      <sheetName val="צירופים_נפוצים"/>
    </sheetNames>
    <sheetDataSet>
      <sheetData sheetId="0"/>
      <sheetData sheetId="1">
        <row r="1">
          <cell r="B1" t="str">
            <v>כמות דומיינים</v>
          </cell>
        </row>
        <row r="2">
          <cell r="A2" t="str">
            <v>ישראל</v>
          </cell>
          <cell r="B2">
            <v>8268</v>
          </cell>
        </row>
        <row r="3">
          <cell r="A3" t="str">
            <v>אקדמיה.ישראל</v>
          </cell>
          <cell r="B3">
            <v>7</v>
          </cell>
        </row>
        <row r="4">
          <cell r="A4" t="str">
            <v>ישוב.ישראל</v>
          </cell>
          <cell r="B4">
            <v>5</v>
          </cell>
        </row>
        <row r="5">
          <cell r="A5" t="str">
            <v>צהל.ישראל</v>
          </cell>
          <cell r="B5">
            <v>1</v>
          </cell>
        </row>
      </sheetData>
      <sheetData sheetId="2">
        <row r="1">
          <cell r="B1" t="str">
            <v>מספר הדומיינים הרשומים</v>
          </cell>
          <cell r="C1" t="str">
            <v>נתונים לקו בגרף</v>
          </cell>
          <cell r="D1" t="str">
            <v>גידול שנתי</v>
          </cell>
        </row>
        <row r="2">
          <cell r="A2">
            <v>2022</v>
          </cell>
          <cell r="B2">
            <v>19953</v>
          </cell>
          <cell r="C2">
            <v>19953</v>
          </cell>
        </row>
        <row r="3">
          <cell r="A3">
            <v>2023</v>
          </cell>
          <cell r="B3">
            <v>22591</v>
          </cell>
          <cell r="C3">
            <v>22591</v>
          </cell>
          <cell r="D3">
            <v>0.13221069513356387</v>
          </cell>
        </row>
        <row r="4">
          <cell r="A4">
            <v>2024</v>
          </cell>
          <cell r="B4">
            <v>11734</v>
          </cell>
          <cell r="C4">
            <v>11734</v>
          </cell>
          <cell r="D4">
            <v>-0.48058961533353989</v>
          </cell>
        </row>
        <row r="5">
          <cell r="A5">
            <v>2025</v>
          </cell>
          <cell r="B5">
            <v>8281</v>
          </cell>
          <cell r="C5">
            <v>8281</v>
          </cell>
          <cell r="D5">
            <v>-0.29427305266746207</v>
          </cell>
        </row>
        <row r="21">
          <cell r="B21" t="str">
            <v>מספר הדומיינים הרשומים</v>
          </cell>
          <cell r="C21" t="str">
            <v>מספר הדומיינים הרשומים (לקו בגרף)</v>
          </cell>
          <cell r="D21" t="str">
            <v>גידול חודשי</v>
          </cell>
        </row>
        <row r="22">
          <cell r="A22" t="str">
            <v>ינואר</v>
          </cell>
          <cell r="B22">
            <v>9095</v>
          </cell>
          <cell r="C22">
            <v>9095</v>
          </cell>
          <cell r="D22">
            <v>-0.22483593283900111</v>
          </cell>
        </row>
        <row r="23">
          <cell r="A23" t="str">
            <v>פברואר</v>
          </cell>
          <cell r="B23">
            <v>8616</v>
          </cell>
          <cell r="C23">
            <v>8616</v>
          </cell>
          <cell r="D23">
            <v>-5.2666300164925781E-2</v>
          </cell>
        </row>
        <row r="24">
          <cell r="A24" t="str">
            <v>מרץ</v>
          </cell>
          <cell r="B24">
            <v>8587</v>
          </cell>
          <cell r="C24">
            <v>8587</v>
          </cell>
          <cell r="D24">
            <v>-3.3658310120705665E-3</v>
          </cell>
        </row>
        <row r="25">
          <cell r="A25" t="str">
            <v>אפריל</v>
          </cell>
          <cell r="B25">
            <v>8519</v>
          </cell>
          <cell r="C25">
            <v>8519</v>
          </cell>
          <cell r="D25">
            <v>-7.9189472458367303E-3</v>
          </cell>
        </row>
        <row r="26">
          <cell r="A26" t="str">
            <v>מאי</v>
          </cell>
          <cell r="B26">
            <v>8420</v>
          </cell>
          <cell r="C26">
            <v>8420</v>
          </cell>
          <cell r="D26">
            <v>-1.1621082286653364E-2</v>
          </cell>
        </row>
        <row r="27">
          <cell r="A27" t="str">
            <v>יוני</v>
          </cell>
          <cell r="B27">
            <v>8403</v>
          </cell>
          <cell r="C27">
            <v>8403</v>
          </cell>
          <cell r="D27">
            <v>-2.0190023752969122E-3</v>
          </cell>
        </row>
        <row r="28">
          <cell r="A28" t="str">
            <v>יולי</v>
          </cell>
          <cell r="B28">
            <v>8410</v>
          </cell>
          <cell r="C28">
            <v>8410</v>
          </cell>
          <cell r="D28">
            <v>8.3303582054028327E-4</v>
          </cell>
        </row>
        <row r="29">
          <cell r="A29" t="str">
            <v>אוגוסט</v>
          </cell>
          <cell r="B29">
            <v>8362</v>
          </cell>
          <cell r="C29">
            <v>8362</v>
          </cell>
          <cell r="D29">
            <v>-5.7074910820451843E-3</v>
          </cell>
        </row>
        <row r="30">
          <cell r="A30" t="str">
            <v>ספטמבר</v>
          </cell>
          <cell r="B30">
            <v>8347</v>
          </cell>
          <cell r="C30">
            <v>8347</v>
          </cell>
          <cell r="D30">
            <v>-1.7938292274575461E-3</v>
          </cell>
        </row>
        <row r="31">
          <cell r="A31" t="str">
            <v>אוקטובר</v>
          </cell>
          <cell r="B31">
            <v>8308</v>
          </cell>
          <cell r="C31">
            <v>8308</v>
          </cell>
          <cell r="D31">
            <v>-4.6723373667185812E-3</v>
          </cell>
        </row>
        <row r="32">
          <cell r="A32" t="str">
            <v>נובמבר</v>
          </cell>
          <cell r="B32">
            <v>8308</v>
          </cell>
          <cell r="C32">
            <v>8308</v>
          </cell>
          <cell r="D32">
            <v>0</v>
          </cell>
        </row>
        <row r="33">
          <cell r="A33" t="str">
            <v>דצמבר</v>
          </cell>
          <cell r="B33">
            <v>8281</v>
          </cell>
          <cell r="C33">
            <v>8281</v>
          </cell>
          <cell r="D33">
            <v>-3.2498796340876264E-3</v>
          </cell>
        </row>
      </sheetData>
      <sheetData sheetId="3">
        <row r="4">
          <cell r="B4" t="str">
            <v>דומיינים חדשים</v>
          </cell>
          <cell r="C4" t="str">
            <v>דומיינים שנמחקו</v>
          </cell>
        </row>
        <row r="5">
          <cell r="A5">
            <v>2022</v>
          </cell>
          <cell r="B5">
            <v>20094</v>
          </cell>
          <cell r="C5">
            <v>143</v>
          </cell>
        </row>
        <row r="6">
          <cell r="A6">
            <v>2023</v>
          </cell>
          <cell r="B6">
            <v>2693</v>
          </cell>
          <cell r="C6">
            <v>54</v>
          </cell>
        </row>
        <row r="7">
          <cell r="A7">
            <v>2024</v>
          </cell>
          <cell r="B7">
            <v>1108</v>
          </cell>
          <cell r="C7">
            <v>11965</v>
          </cell>
        </row>
        <row r="8">
          <cell r="A8">
            <v>2025</v>
          </cell>
          <cell r="B8">
            <v>525</v>
          </cell>
          <cell r="C8">
            <v>3978</v>
          </cell>
        </row>
        <row r="19">
          <cell r="F19" t="str">
            <v>רבעון 1</v>
          </cell>
          <cell r="G19">
            <v>243</v>
          </cell>
          <cell r="H19">
            <v>9356</v>
          </cell>
        </row>
        <row r="20">
          <cell r="F20" t="str">
            <v>רבעון 2</v>
          </cell>
          <cell r="G20">
            <v>230</v>
          </cell>
          <cell r="H20">
            <v>2062</v>
          </cell>
        </row>
        <row r="21">
          <cell r="F21" t="str">
            <v>רבעון 3</v>
          </cell>
          <cell r="G21">
            <v>176</v>
          </cell>
          <cell r="H21">
            <v>324</v>
          </cell>
        </row>
        <row r="22">
          <cell r="F22" t="str">
            <v>רבעון 4</v>
          </cell>
          <cell r="G22">
            <v>459</v>
          </cell>
          <cell r="H22">
            <v>223</v>
          </cell>
        </row>
        <row r="23">
          <cell r="G23">
            <v>186</v>
          </cell>
          <cell r="H23">
            <v>3333</v>
          </cell>
        </row>
        <row r="24">
          <cell r="G24">
            <v>167</v>
          </cell>
          <cell r="H24">
            <v>351</v>
          </cell>
        </row>
        <row r="25">
          <cell r="G25">
            <v>96</v>
          </cell>
          <cell r="H25">
            <v>152</v>
          </cell>
        </row>
        <row r="26">
          <cell r="G26">
            <v>76</v>
          </cell>
          <cell r="H26">
            <v>142</v>
          </cell>
        </row>
      </sheetData>
      <sheetData sheetId="4">
        <row r="20">
          <cell r="B20">
            <v>2022</v>
          </cell>
          <cell r="C20">
            <v>2023</v>
          </cell>
          <cell r="D20">
            <v>2024</v>
          </cell>
          <cell r="E20">
            <v>2025</v>
          </cell>
        </row>
        <row r="21">
          <cell r="A21" t="str">
            <v>לשנה אחת</v>
          </cell>
          <cell r="B21">
            <v>0.85522574208031932</v>
          </cell>
          <cell r="C21">
            <v>0.7645748236167843</v>
          </cell>
          <cell r="D21">
            <v>0.86462093862815881</v>
          </cell>
          <cell r="E21">
            <v>0.86068702290076338</v>
          </cell>
        </row>
        <row r="22">
          <cell r="A22" t="str">
            <v>לשנתיים</v>
          </cell>
          <cell r="B22">
            <v>8.061860813170367E-2</v>
          </cell>
          <cell r="C22">
            <v>0.1292239138507241</v>
          </cell>
          <cell r="D22">
            <v>9.4765342960288809E-2</v>
          </cell>
          <cell r="E22">
            <v>7.8244274809160311E-2</v>
          </cell>
        </row>
        <row r="23">
          <cell r="A23" t="str">
            <v>שלוש עד חמש</v>
          </cell>
          <cell r="B23">
            <v>6.4155649787977054E-2</v>
          </cell>
          <cell r="C23">
            <v>0.10620126253249164</v>
          </cell>
          <cell r="D23">
            <v>4.0613718411552348E-2</v>
          </cell>
          <cell r="E23">
            <v>6.1068702290076333E-2</v>
          </cell>
        </row>
        <row r="31">
          <cell r="B31">
            <v>2022</v>
          </cell>
          <cell r="C31">
            <v>2023</v>
          </cell>
          <cell r="D31">
            <v>2024</v>
          </cell>
          <cell r="E31">
            <v>2025</v>
          </cell>
        </row>
        <row r="32">
          <cell r="A32" t="str">
            <v>לשנה אחת</v>
          </cell>
          <cell r="B32">
            <v>0.71153846153846156</v>
          </cell>
          <cell r="C32">
            <v>0.83049716383049721</v>
          </cell>
          <cell r="D32">
            <v>0.83611467693624308</v>
          </cell>
          <cell r="E32">
            <v>0.80474649406688237</v>
          </cell>
        </row>
        <row r="33">
          <cell r="A33" t="str">
            <v>לשנתיים</v>
          </cell>
          <cell r="B33">
            <v>0.13461538461538461</v>
          </cell>
          <cell r="C33">
            <v>0.11811811811811812</v>
          </cell>
          <cell r="D33">
            <v>0.12601626016260162</v>
          </cell>
          <cell r="E33">
            <v>0.14886731391585761</v>
          </cell>
        </row>
        <row r="34">
          <cell r="A34" t="str">
            <v>שלוש עד חמש</v>
          </cell>
          <cell r="B34">
            <v>0.15384615384615385</v>
          </cell>
          <cell r="C34">
            <v>5.1384718051384719E-2</v>
          </cell>
          <cell r="D34">
            <v>3.7869062901155326E-2</v>
          </cell>
          <cell r="E34">
            <v>4.6386192017259978E-2</v>
          </cell>
        </row>
      </sheetData>
      <sheetData sheetId="5"/>
      <sheetData sheetId="6"/>
      <sheetData sheetId="7"/>
      <sheetData sheetId="8">
        <row r="1">
          <cell r="B1" t="str">
            <v>כמות שמות מתחם בכל אורך</v>
          </cell>
        </row>
        <row r="2">
          <cell r="A2">
            <v>2</v>
          </cell>
          <cell r="B2">
            <v>56</v>
          </cell>
        </row>
        <row r="3">
          <cell r="A3">
            <v>3</v>
          </cell>
          <cell r="B3">
            <v>368</v>
          </cell>
        </row>
        <row r="4">
          <cell r="A4">
            <v>4</v>
          </cell>
          <cell r="B4">
            <v>838</v>
          </cell>
        </row>
        <row r="5">
          <cell r="A5">
            <v>5</v>
          </cell>
          <cell r="B5">
            <v>1076</v>
          </cell>
        </row>
        <row r="6">
          <cell r="A6">
            <v>6</v>
          </cell>
          <cell r="B6">
            <v>1028</v>
          </cell>
        </row>
        <row r="7">
          <cell r="A7">
            <v>7</v>
          </cell>
          <cell r="B7">
            <v>816</v>
          </cell>
        </row>
        <row r="8">
          <cell r="A8">
            <v>8</v>
          </cell>
          <cell r="B8">
            <v>754</v>
          </cell>
        </row>
        <row r="9">
          <cell r="A9">
            <v>9</v>
          </cell>
          <cell r="B9">
            <v>731</v>
          </cell>
        </row>
        <row r="10">
          <cell r="A10">
            <v>10</v>
          </cell>
          <cell r="B10">
            <v>665</v>
          </cell>
        </row>
        <row r="11">
          <cell r="A11">
            <v>11</v>
          </cell>
          <cell r="B11">
            <v>536</v>
          </cell>
        </row>
        <row r="12">
          <cell r="A12">
            <v>12</v>
          </cell>
          <cell r="B12">
            <v>393</v>
          </cell>
        </row>
        <row r="13">
          <cell r="A13">
            <v>13</v>
          </cell>
          <cell r="B13">
            <v>243</v>
          </cell>
        </row>
        <row r="14">
          <cell r="A14">
            <v>14</v>
          </cell>
          <cell r="B14">
            <v>196</v>
          </cell>
        </row>
        <row r="15">
          <cell r="A15">
            <v>15</v>
          </cell>
          <cell r="B15">
            <v>145</v>
          </cell>
        </row>
        <row r="16">
          <cell r="A16">
            <v>16</v>
          </cell>
          <cell r="B16">
            <v>102</v>
          </cell>
        </row>
        <row r="17">
          <cell r="A17">
            <v>17</v>
          </cell>
          <cell r="B17">
            <v>93</v>
          </cell>
        </row>
        <row r="18">
          <cell r="A18">
            <v>18</v>
          </cell>
          <cell r="B18">
            <v>68</v>
          </cell>
        </row>
        <row r="19">
          <cell r="A19">
            <v>19</v>
          </cell>
          <cell r="B19">
            <v>48</v>
          </cell>
        </row>
        <row r="20">
          <cell r="A20">
            <v>20</v>
          </cell>
          <cell r="B20">
            <v>31</v>
          </cell>
        </row>
        <row r="21">
          <cell r="A21">
            <v>21</v>
          </cell>
          <cell r="B21">
            <v>23</v>
          </cell>
        </row>
        <row r="22">
          <cell r="A22">
            <v>22</v>
          </cell>
          <cell r="B22">
            <v>11</v>
          </cell>
        </row>
        <row r="23">
          <cell r="A23">
            <v>23</v>
          </cell>
          <cell r="B23">
            <v>14</v>
          </cell>
        </row>
        <row r="24">
          <cell r="A24">
            <v>24</v>
          </cell>
          <cell r="B24">
            <v>8</v>
          </cell>
        </row>
        <row r="25">
          <cell r="A25">
            <v>25</v>
          </cell>
          <cell r="B25">
            <v>9</v>
          </cell>
        </row>
        <row r="26">
          <cell r="A26">
            <v>26</v>
          </cell>
          <cell r="B26">
            <v>3</v>
          </cell>
        </row>
        <row r="27">
          <cell r="A27">
            <v>27</v>
          </cell>
          <cell r="B27">
            <v>5</v>
          </cell>
        </row>
        <row r="28">
          <cell r="A28">
            <v>28</v>
          </cell>
          <cell r="B28">
            <v>5</v>
          </cell>
        </row>
        <row r="29">
          <cell r="A29">
            <v>29</v>
          </cell>
          <cell r="B29">
            <v>3</v>
          </cell>
        </row>
        <row r="30">
          <cell r="A30">
            <v>31</v>
          </cell>
          <cell r="B30">
            <v>4</v>
          </cell>
        </row>
        <row r="31">
          <cell r="A31">
            <v>32</v>
          </cell>
          <cell r="B31">
            <v>4</v>
          </cell>
        </row>
        <row r="32">
          <cell r="A32">
            <v>34</v>
          </cell>
          <cell r="B32">
            <v>1</v>
          </cell>
        </row>
        <row r="33">
          <cell r="A33">
            <v>36</v>
          </cell>
          <cell r="B33">
            <v>2</v>
          </cell>
        </row>
        <row r="34">
          <cell r="A34">
            <v>39</v>
          </cell>
          <cell r="B34">
            <v>1</v>
          </cell>
        </row>
        <row r="35">
          <cell r="A35">
            <v>40</v>
          </cell>
          <cell r="B35">
            <v>1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כללי"/>
      <sheetName val="DNSSEC"/>
      <sheetName val="קרולר שימושיות"/>
      <sheetName val="רשמים"/>
      <sheetName val="אורך שמות מתחם"/>
      <sheetName val="זרים במרשם"/>
    </sheetNames>
    <sheetDataSet>
      <sheetData sheetId="0">
        <row r="2">
          <cell r="CT2" t="str">
            <v>.il</v>
          </cell>
          <cell r="CU2" t="str">
            <v>.ישראל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rightToLeft="1" tabSelected="1" workbookViewId="0">
      <selection activeCell="A33" sqref="A33"/>
    </sheetView>
  </sheetViews>
  <sheetFormatPr defaultRowHeight="14.25" x14ac:dyDescent="0.2"/>
  <cols>
    <col min="1" max="1" width="20.875" bestFit="1" customWidth="1"/>
    <col min="2" max="2" width="15.125" customWidth="1"/>
    <col min="4" max="4" width="9.125" bestFit="1" customWidth="1"/>
  </cols>
  <sheetData>
    <row r="1" spans="1:9" x14ac:dyDescent="0.2">
      <c r="A1" s="13" t="s">
        <v>119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44" t="s">
        <v>71</v>
      </c>
      <c r="B2" s="40"/>
      <c r="D2" s="42" t="s">
        <v>78</v>
      </c>
      <c r="E2" s="40"/>
      <c r="F2" s="40"/>
      <c r="G2" s="40"/>
      <c r="H2" s="40"/>
      <c r="I2" s="40"/>
    </row>
    <row r="3" spans="1:9" x14ac:dyDescent="0.2">
      <c r="A3" s="24">
        <v>289552</v>
      </c>
      <c r="B3" t="s">
        <v>4</v>
      </c>
      <c r="D3">
        <v>8281</v>
      </c>
      <c r="E3" t="s">
        <v>4</v>
      </c>
    </row>
    <row r="4" spans="1:9" x14ac:dyDescent="0.2">
      <c r="A4" s="26" t="s">
        <v>80</v>
      </c>
      <c r="B4" t="s">
        <v>79</v>
      </c>
      <c r="D4" s="25" t="s">
        <v>81</v>
      </c>
      <c r="E4" t="s">
        <v>79</v>
      </c>
    </row>
    <row r="6" spans="1:9" x14ac:dyDescent="0.2">
      <c r="A6" s="44" t="s">
        <v>71</v>
      </c>
      <c r="B6" s="40"/>
      <c r="C6" s="40"/>
      <c r="D6" s="40"/>
      <c r="E6" s="40"/>
      <c r="F6" s="40"/>
      <c r="G6" s="40"/>
      <c r="H6" s="40"/>
      <c r="I6" s="40"/>
    </row>
    <row r="7" spans="1:9" ht="15" x14ac:dyDescent="0.25">
      <c r="A7" s="6"/>
      <c r="B7" s="6"/>
      <c r="C7" s="6" t="s">
        <v>0</v>
      </c>
      <c r="D7" s="6"/>
      <c r="E7" s="6"/>
    </row>
    <row r="8" spans="1:9" ht="15" x14ac:dyDescent="0.25">
      <c r="A8" s="6"/>
      <c r="B8" s="6" t="s">
        <v>1</v>
      </c>
      <c r="C8" s="6" t="s">
        <v>2</v>
      </c>
      <c r="D8" s="6" t="s">
        <v>3</v>
      </c>
      <c r="E8" s="6"/>
    </row>
    <row r="9" spans="1:9" ht="15" x14ac:dyDescent="0.25">
      <c r="A9" s="6" t="s">
        <v>4</v>
      </c>
      <c r="B9" s="24">
        <v>289551</v>
      </c>
      <c r="C9" s="20">
        <v>1.6828265305047427E-2</v>
      </c>
      <c r="D9" s="4">
        <v>4792</v>
      </c>
    </row>
    <row r="10" spans="1:9" ht="15" x14ac:dyDescent="0.25">
      <c r="A10" s="6" t="s">
        <v>5</v>
      </c>
      <c r="B10" s="4">
        <v>43686</v>
      </c>
      <c r="C10" s="20">
        <v>8.4504245072240705E-2</v>
      </c>
      <c r="D10" s="23">
        <v>3404</v>
      </c>
    </row>
    <row r="11" spans="1:9" ht="15" x14ac:dyDescent="0.25">
      <c r="A11" s="6" t="s">
        <v>6</v>
      </c>
      <c r="B11" s="4">
        <v>38872</v>
      </c>
      <c r="C11" s="28">
        <v>-9.8891928230330564E-2</v>
      </c>
      <c r="D11" s="23">
        <v>-4266</v>
      </c>
    </row>
    <row r="12" spans="1:9" ht="15" x14ac:dyDescent="0.25">
      <c r="A12" s="6" t="s">
        <v>7</v>
      </c>
      <c r="B12" s="4">
        <v>149488</v>
      </c>
      <c r="C12" s="28">
        <v>1.4688713312155521E-2</v>
      </c>
      <c r="D12" s="23">
        <v>2164</v>
      </c>
    </row>
    <row r="13" spans="1:9" ht="15" x14ac:dyDescent="0.25">
      <c r="A13" s="6" t="s">
        <v>8</v>
      </c>
      <c r="B13" s="4">
        <v>789</v>
      </c>
      <c r="C13" s="20">
        <v>-0.88135338345864667</v>
      </c>
      <c r="D13" s="23">
        <v>-5861</v>
      </c>
    </row>
    <row r="15" spans="1:9" x14ac:dyDescent="0.2">
      <c r="A15" s="42" t="s">
        <v>78</v>
      </c>
      <c r="B15" s="42"/>
      <c r="C15" s="42"/>
      <c r="D15" s="42"/>
      <c r="E15" s="42"/>
      <c r="F15" s="42"/>
      <c r="G15" s="42"/>
      <c r="H15" s="42"/>
      <c r="I15" s="42"/>
    </row>
    <row r="16" spans="1:9" ht="15" x14ac:dyDescent="0.25">
      <c r="B16" s="6"/>
      <c r="C16" s="6" t="s">
        <v>0</v>
      </c>
      <c r="D16" s="6"/>
      <c r="E16" s="6"/>
    </row>
    <row r="17" spans="1:5" ht="15" x14ac:dyDescent="0.25">
      <c r="B17" s="43" t="s">
        <v>1</v>
      </c>
      <c r="C17" s="43" t="s">
        <v>2</v>
      </c>
      <c r="D17" s="43" t="s">
        <v>3</v>
      </c>
      <c r="E17" s="6"/>
    </row>
    <row r="18" spans="1:5" ht="15" x14ac:dyDescent="0.25">
      <c r="A18" s="6" t="s">
        <v>4</v>
      </c>
      <c r="B18" s="24">
        <v>8281</v>
      </c>
      <c r="C18" s="2">
        <v>-0.29421290377567544</v>
      </c>
      <c r="D18" s="3">
        <v>-3452</v>
      </c>
    </row>
    <row r="19" spans="1:5" ht="15" x14ac:dyDescent="0.25">
      <c r="A19" s="6" t="s">
        <v>5</v>
      </c>
      <c r="B19" s="24">
        <v>525</v>
      </c>
      <c r="C19" s="2">
        <v>-0.526173285198556</v>
      </c>
      <c r="D19" s="3">
        <v>-583</v>
      </c>
    </row>
    <row r="20" spans="1:5" ht="15" x14ac:dyDescent="0.25">
      <c r="A20" s="6" t="s">
        <v>6</v>
      </c>
      <c r="B20" s="24">
        <v>3978</v>
      </c>
      <c r="C20" s="2">
        <v>-0.66753029669870456</v>
      </c>
      <c r="D20" s="3">
        <v>-7987</v>
      </c>
    </row>
    <row r="21" spans="1:5" ht="15" x14ac:dyDescent="0.25">
      <c r="A21" s="6" t="s">
        <v>7</v>
      </c>
      <c r="B21" s="24">
        <v>3708</v>
      </c>
      <c r="C21" s="2">
        <v>-0.20667522464698332</v>
      </c>
      <c r="D21" s="3">
        <v>-966</v>
      </c>
    </row>
    <row r="22" spans="1:5" ht="15" x14ac:dyDescent="0.25">
      <c r="A22" s="6" t="s">
        <v>8</v>
      </c>
      <c r="B22" s="24">
        <v>39</v>
      </c>
      <c r="C22" s="2">
        <v>-0.97754749568221067</v>
      </c>
      <c r="D22">
        <v>-1698</v>
      </c>
    </row>
    <row r="23" spans="1:5" ht="15" x14ac:dyDescent="0.25">
      <c r="A23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ABEAC-8D73-4BE0-9EC7-85B8F2A0104B}">
  <dimension ref="A1:N39"/>
  <sheetViews>
    <sheetView rightToLeft="1" workbookViewId="0">
      <selection activeCell="D20" sqref="D20"/>
    </sheetView>
  </sheetViews>
  <sheetFormatPr defaultRowHeight="14.25" x14ac:dyDescent="0.2"/>
  <cols>
    <col min="3" max="3" width="15.125" customWidth="1"/>
  </cols>
  <sheetData>
    <row r="1" spans="1:14" x14ac:dyDescent="0.2">
      <c r="A1" s="40" t="s">
        <v>102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23.25" x14ac:dyDescent="0.2">
      <c r="A2" s="30" t="s">
        <v>106</v>
      </c>
    </row>
    <row r="4" spans="1:14" ht="15" x14ac:dyDescent="0.25">
      <c r="A4" s="32" t="s">
        <v>94</v>
      </c>
      <c r="B4" s="32" t="s">
        <v>92</v>
      </c>
      <c r="C4" s="32" t="s">
        <v>93</v>
      </c>
    </row>
    <row r="5" spans="1:14" ht="15" x14ac:dyDescent="0.25">
      <c r="A5" s="12">
        <v>1</v>
      </c>
      <c r="B5" s="31" t="s">
        <v>82</v>
      </c>
      <c r="C5" s="31">
        <v>765</v>
      </c>
    </row>
    <row r="6" spans="1:14" ht="15" x14ac:dyDescent="0.25">
      <c r="A6" s="12">
        <v>2</v>
      </c>
      <c r="B6" s="31" t="s">
        <v>83</v>
      </c>
      <c r="C6" s="31">
        <v>534</v>
      </c>
    </row>
    <row r="7" spans="1:14" ht="15" x14ac:dyDescent="0.25">
      <c r="A7" s="12">
        <v>3</v>
      </c>
      <c r="B7" s="31" t="s">
        <v>84</v>
      </c>
      <c r="C7" s="31">
        <v>501</v>
      </c>
    </row>
    <row r="8" spans="1:14" ht="15" x14ac:dyDescent="0.25">
      <c r="A8" s="12">
        <v>4</v>
      </c>
      <c r="B8" s="31" t="s">
        <v>85</v>
      </c>
      <c r="C8" s="31">
        <v>396</v>
      </c>
    </row>
    <row r="9" spans="1:14" ht="15" x14ac:dyDescent="0.25">
      <c r="A9" s="12">
        <v>5</v>
      </c>
      <c r="B9" s="31" t="s">
        <v>86</v>
      </c>
      <c r="C9" s="31">
        <v>350</v>
      </c>
    </row>
    <row r="10" spans="1:14" ht="15" x14ac:dyDescent="0.25">
      <c r="A10" s="12">
        <v>6</v>
      </c>
      <c r="B10" s="31" t="s">
        <v>87</v>
      </c>
      <c r="C10" s="31">
        <v>326</v>
      </c>
    </row>
    <row r="11" spans="1:14" ht="15" x14ac:dyDescent="0.25">
      <c r="A11" s="12">
        <v>7</v>
      </c>
      <c r="B11" s="31" t="s">
        <v>88</v>
      </c>
      <c r="C11" s="31">
        <v>322</v>
      </c>
    </row>
    <row r="12" spans="1:14" ht="15" x14ac:dyDescent="0.25">
      <c r="A12" s="12">
        <v>8</v>
      </c>
      <c r="B12" s="31" t="s">
        <v>89</v>
      </c>
      <c r="C12" s="31">
        <v>312</v>
      </c>
    </row>
    <row r="13" spans="1:14" ht="15" x14ac:dyDescent="0.25">
      <c r="A13" s="12">
        <v>9</v>
      </c>
      <c r="B13" s="31" t="s">
        <v>90</v>
      </c>
      <c r="C13" s="31">
        <v>275</v>
      </c>
    </row>
    <row r="14" spans="1:14" ht="15" x14ac:dyDescent="0.25">
      <c r="A14" s="12">
        <v>10</v>
      </c>
      <c r="B14" s="31" t="s">
        <v>91</v>
      </c>
      <c r="C14" s="31">
        <v>272</v>
      </c>
    </row>
    <row r="26" spans="1:14" x14ac:dyDescent="0.2">
      <c r="A26" s="40" t="s">
        <v>101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</row>
    <row r="27" spans="1:14" ht="23.25" x14ac:dyDescent="0.2">
      <c r="A27" s="30" t="s">
        <v>107</v>
      </c>
    </row>
    <row r="29" spans="1:14" ht="15" x14ac:dyDescent="0.25">
      <c r="A29" s="32" t="s">
        <v>94</v>
      </c>
      <c r="B29" s="41" t="s">
        <v>92</v>
      </c>
      <c r="C29" s="41" t="s">
        <v>108</v>
      </c>
    </row>
    <row r="30" spans="1:14" x14ac:dyDescent="0.2">
      <c r="A30" s="12">
        <v>1</v>
      </c>
      <c r="B30" s="12" t="s">
        <v>109</v>
      </c>
      <c r="C30" s="12">
        <v>123</v>
      </c>
    </row>
    <row r="31" spans="1:14" x14ac:dyDescent="0.2">
      <c r="A31" s="12">
        <v>2</v>
      </c>
      <c r="B31" s="12" t="s">
        <v>110</v>
      </c>
      <c r="C31" s="12">
        <v>88</v>
      </c>
    </row>
    <row r="32" spans="1:14" x14ac:dyDescent="0.2">
      <c r="A32" s="12">
        <v>3</v>
      </c>
      <c r="B32" s="12" t="s">
        <v>111</v>
      </c>
      <c r="C32" s="12">
        <v>77</v>
      </c>
    </row>
    <row r="33" spans="1:3" x14ac:dyDescent="0.2">
      <c r="A33" s="12">
        <v>4</v>
      </c>
      <c r="B33" s="12" t="s">
        <v>112</v>
      </c>
      <c r="C33" s="12">
        <v>69</v>
      </c>
    </row>
    <row r="34" spans="1:3" x14ac:dyDescent="0.2">
      <c r="A34" s="12">
        <v>5</v>
      </c>
      <c r="B34" s="12" t="s">
        <v>113</v>
      </c>
      <c r="C34" s="12">
        <v>69</v>
      </c>
    </row>
    <row r="35" spans="1:3" x14ac:dyDescent="0.2">
      <c r="A35" s="12">
        <v>6</v>
      </c>
      <c r="B35" s="12" t="s">
        <v>114</v>
      </c>
      <c r="C35" s="12">
        <v>66</v>
      </c>
    </row>
    <row r="36" spans="1:3" x14ac:dyDescent="0.2">
      <c r="A36" s="12">
        <v>7</v>
      </c>
      <c r="B36" s="12" t="s">
        <v>115</v>
      </c>
      <c r="C36" s="12">
        <v>64</v>
      </c>
    </row>
    <row r="37" spans="1:3" x14ac:dyDescent="0.2">
      <c r="A37" s="12">
        <v>8</v>
      </c>
      <c r="B37" s="12" t="s">
        <v>116</v>
      </c>
      <c r="C37" s="12">
        <v>52</v>
      </c>
    </row>
    <row r="38" spans="1:3" x14ac:dyDescent="0.2">
      <c r="A38" s="12">
        <v>9</v>
      </c>
      <c r="B38" s="12" t="s">
        <v>117</v>
      </c>
      <c r="C38" s="12">
        <v>52</v>
      </c>
    </row>
    <row r="39" spans="1:3" x14ac:dyDescent="0.2">
      <c r="A39" s="12">
        <v>10</v>
      </c>
      <c r="B39" s="12" t="s">
        <v>118</v>
      </c>
      <c r="C39" s="12">
        <v>42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B2C2-6656-4922-9C17-BD20225FD5D9}">
  <dimension ref="A1"/>
  <sheetViews>
    <sheetView rightToLeft="1" topLeftCell="A7" workbookViewId="0">
      <selection activeCell="S26" sqref="S26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85EC0-2072-41C9-802C-3DAD46CFEC28}">
  <dimension ref="A1:E13"/>
  <sheetViews>
    <sheetView rightToLeft="1" workbookViewId="0">
      <selection activeCell="H1" sqref="H1"/>
    </sheetView>
  </sheetViews>
  <sheetFormatPr defaultRowHeight="14.25" x14ac:dyDescent="0.2"/>
  <cols>
    <col min="3" max="3" width="16" bestFit="1" customWidth="1"/>
    <col min="4" max="4" width="11.875" bestFit="1" customWidth="1"/>
    <col min="5" max="5" width="11" bestFit="1" customWidth="1"/>
  </cols>
  <sheetData>
    <row r="1" spans="1:5" x14ac:dyDescent="0.2">
      <c r="C1" t="s">
        <v>146</v>
      </c>
      <c r="D1" t="s">
        <v>147</v>
      </c>
      <c r="E1" t="s">
        <v>0</v>
      </c>
    </row>
    <row r="2" spans="1:5" x14ac:dyDescent="0.2">
      <c r="A2" s="53">
        <v>42005</v>
      </c>
      <c r="B2">
        <v>2014</v>
      </c>
      <c r="C2">
        <v>228577</v>
      </c>
      <c r="D2" s="29">
        <v>0.21003761607697127</v>
      </c>
      <c r="E2" s="29" t="e">
        <f t="shared" ref="E2:E13" si="0">D2-D1</f>
        <v>#VALUE!</v>
      </c>
    </row>
    <row r="3" spans="1:5" x14ac:dyDescent="0.2">
      <c r="A3" s="53">
        <v>42370</v>
      </c>
      <c r="B3">
        <v>2015</v>
      </c>
      <c r="C3">
        <v>233404</v>
      </c>
      <c r="D3" s="29">
        <v>0.20261269773691143</v>
      </c>
      <c r="E3" s="69">
        <f t="shared" si="0"/>
        <v>-7.424918340059844E-3</v>
      </c>
    </row>
    <row r="4" spans="1:5" x14ac:dyDescent="0.2">
      <c r="A4" s="53">
        <v>42736</v>
      </c>
      <c r="B4">
        <v>2016</v>
      </c>
      <c r="C4">
        <v>239067</v>
      </c>
      <c r="D4" s="29">
        <v>0.19826837814279946</v>
      </c>
      <c r="E4" s="69">
        <f t="shared" si="0"/>
        <v>-4.3443195941119672E-3</v>
      </c>
    </row>
    <row r="5" spans="1:5" x14ac:dyDescent="0.2">
      <c r="A5" s="53">
        <v>43101</v>
      </c>
      <c r="B5">
        <v>2017</v>
      </c>
      <c r="C5">
        <v>244687</v>
      </c>
      <c r="D5" s="29">
        <v>0.19743548382502843</v>
      </c>
      <c r="E5" s="69">
        <f t="shared" si="0"/>
        <v>-8.328943177710324E-4</v>
      </c>
    </row>
    <row r="6" spans="1:5" x14ac:dyDescent="0.2">
      <c r="A6" s="53">
        <v>43466</v>
      </c>
      <c r="B6">
        <v>2018</v>
      </c>
      <c r="C6">
        <v>247582</v>
      </c>
      <c r="D6" s="29">
        <v>0.19706589192736432</v>
      </c>
      <c r="E6" s="69">
        <f t="shared" si="0"/>
        <v>-3.6959189766411216E-4</v>
      </c>
    </row>
    <row r="7" spans="1:5" x14ac:dyDescent="0.2">
      <c r="A7" s="53">
        <v>43831</v>
      </c>
      <c r="B7">
        <v>2019</v>
      </c>
      <c r="C7">
        <v>248916</v>
      </c>
      <c r="D7" s="29">
        <v>0.19502416678528481</v>
      </c>
      <c r="E7" s="69">
        <f t="shared" si="0"/>
        <v>-2.0417251420795091E-3</v>
      </c>
    </row>
    <row r="8" spans="1:5" x14ac:dyDescent="0.2">
      <c r="A8" s="53">
        <v>44197</v>
      </c>
      <c r="B8">
        <v>2020</v>
      </c>
      <c r="C8">
        <v>266766</v>
      </c>
      <c r="D8" s="29">
        <v>0.18981503896107602</v>
      </c>
      <c r="E8" s="69">
        <f t="shared" si="0"/>
        <v>-5.2091278242087924E-3</v>
      </c>
    </row>
    <row r="9" spans="1:5" x14ac:dyDescent="0.2">
      <c r="A9" s="53">
        <v>44562</v>
      </c>
      <c r="B9">
        <v>2021</v>
      </c>
      <c r="C9">
        <v>276917</v>
      </c>
      <c r="D9" s="29">
        <v>0.18147439988372469</v>
      </c>
      <c r="E9" s="69">
        <f t="shared" si="0"/>
        <v>-8.3406390773513306E-3</v>
      </c>
    </row>
    <row r="10" spans="1:5" x14ac:dyDescent="0.2">
      <c r="A10" s="53">
        <v>44927</v>
      </c>
      <c r="B10">
        <v>2022</v>
      </c>
      <c r="C10">
        <v>282475</v>
      </c>
      <c r="D10" s="29">
        <v>0.17431114205888781</v>
      </c>
      <c r="E10" s="69">
        <f t="shared" si="0"/>
        <v>-7.1632578248368717E-3</v>
      </c>
    </row>
    <row r="11" spans="1:5" x14ac:dyDescent="0.2">
      <c r="A11" s="53">
        <v>45292</v>
      </c>
      <c r="B11">
        <v>2023</v>
      </c>
      <c r="C11">
        <v>286554</v>
      </c>
      <c r="D11" s="29">
        <v>0.17006230745600914</v>
      </c>
      <c r="E11" s="69">
        <f t="shared" si="0"/>
        <v>-4.2488346028786705E-3</v>
      </c>
    </row>
    <row r="12" spans="1:5" x14ac:dyDescent="0.2">
      <c r="A12" s="53">
        <v>45658</v>
      </c>
      <c r="B12">
        <v>2024</v>
      </c>
      <c r="C12">
        <v>284268</v>
      </c>
      <c r="D12" s="29">
        <v>0.16625681292996447</v>
      </c>
      <c r="E12" s="69">
        <f t="shared" si="0"/>
        <v>-3.8054945260446726E-3</v>
      </c>
    </row>
    <row r="13" spans="1:5" x14ac:dyDescent="0.2">
      <c r="A13" s="53">
        <v>46023</v>
      </c>
      <c r="B13">
        <v>2025</v>
      </c>
      <c r="C13">
        <v>289061</v>
      </c>
      <c r="D13" s="29">
        <v>0.1603643615093942</v>
      </c>
      <c r="E13" s="69">
        <f t="shared" si="0"/>
        <v>-5.8924514205702661E-3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6243-AED5-4A0F-AFB6-2527FD0EAC5F}">
  <dimension ref="A1:AC41"/>
  <sheetViews>
    <sheetView rightToLeft="1" zoomScale="90" zoomScaleNormal="90" workbookViewId="0">
      <selection activeCell="E41" sqref="E41"/>
    </sheetView>
  </sheetViews>
  <sheetFormatPr defaultRowHeight="14.25" x14ac:dyDescent="0.2"/>
  <cols>
    <col min="1" max="1" width="13.375" bestFit="1" customWidth="1"/>
    <col min="3" max="3" width="8.875" bestFit="1" customWidth="1"/>
    <col min="5" max="5" width="8.875" bestFit="1" customWidth="1"/>
    <col min="11" max="15" width="8.625" customWidth="1"/>
    <col min="16" max="16" width="10.875" customWidth="1"/>
    <col min="17" max="17" width="11.375" bestFit="1" customWidth="1"/>
    <col min="22" max="22" width="8.625" customWidth="1"/>
    <col min="23" max="23" width="11.125" customWidth="1"/>
    <col min="24" max="24" width="8.5" customWidth="1"/>
  </cols>
  <sheetData>
    <row r="1" spans="1:29" ht="15" x14ac:dyDescent="0.25">
      <c r="A1" s="17" t="s">
        <v>191</v>
      </c>
      <c r="B1" s="17"/>
      <c r="C1" s="17"/>
      <c r="D1" s="17"/>
      <c r="W1" s="55"/>
      <c r="X1" s="55"/>
      <c r="Y1" s="55"/>
      <c r="AA1" s="55"/>
      <c r="AB1" s="55"/>
      <c r="AC1" s="55"/>
    </row>
    <row r="3" spans="1:29" ht="15" x14ac:dyDescent="0.25">
      <c r="A3" s="6" t="s">
        <v>97</v>
      </c>
      <c r="B3" s="6" t="s">
        <v>78</v>
      </c>
      <c r="C3" s="6" t="s">
        <v>71</v>
      </c>
      <c r="D3" s="6" t="s">
        <v>148</v>
      </c>
      <c r="E3" s="6" t="s">
        <v>149</v>
      </c>
    </row>
    <row r="4" spans="1:29" x14ac:dyDescent="0.2">
      <c r="A4">
        <v>2010</v>
      </c>
      <c r="C4" s="4">
        <v>6097</v>
      </c>
      <c r="D4" s="23">
        <f>C4+B4</f>
        <v>6097</v>
      </c>
      <c r="E4" s="23"/>
    </row>
    <row r="5" spans="1:29" x14ac:dyDescent="0.2">
      <c r="A5">
        <v>2011</v>
      </c>
      <c r="C5" s="4">
        <v>6110</v>
      </c>
      <c r="D5" s="23">
        <f t="shared" ref="D5:D19" si="0">C5+B5</f>
        <v>6110</v>
      </c>
      <c r="E5" s="23">
        <f>D5-D4</f>
        <v>13</v>
      </c>
    </row>
    <row r="6" spans="1:29" x14ac:dyDescent="0.2">
      <c r="A6">
        <v>2012</v>
      </c>
      <c r="C6" s="4">
        <v>5056</v>
      </c>
      <c r="D6" s="23">
        <f t="shared" si="0"/>
        <v>5056</v>
      </c>
      <c r="E6" s="23">
        <f>D6-D5</f>
        <v>-1054</v>
      </c>
    </row>
    <row r="7" spans="1:29" x14ac:dyDescent="0.2">
      <c r="A7">
        <v>2013</v>
      </c>
      <c r="C7" s="4">
        <v>5902</v>
      </c>
      <c r="D7" s="23">
        <f t="shared" si="0"/>
        <v>5902</v>
      </c>
      <c r="E7" s="23">
        <f t="shared" ref="E7:E18" si="1">D7-D6</f>
        <v>846</v>
      </c>
    </row>
    <row r="8" spans="1:29" x14ac:dyDescent="0.2">
      <c r="A8">
        <v>2014</v>
      </c>
      <c r="C8" s="4">
        <v>5934</v>
      </c>
      <c r="D8" s="23">
        <f t="shared" si="0"/>
        <v>5934</v>
      </c>
      <c r="E8" s="23">
        <f t="shared" si="1"/>
        <v>32</v>
      </c>
    </row>
    <row r="9" spans="1:29" x14ac:dyDescent="0.2">
      <c r="A9">
        <v>2015</v>
      </c>
      <c r="C9" s="4">
        <v>4674</v>
      </c>
      <c r="D9" s="23">
        <f t="shared" si="0"/>
        <v>4674</v>
      </c>
      <c r="E9" s="23">
        <f t="shared" si="1"/>
        <v>-1260</v>
      </c>
    </row>
    <row r="10" spans="1:29" x14ac:dyDescent="0.2">
      <c r="A10">
        <v>2016</v>
      </c>
      <c r="C10" s="4">
        <v>8175</v>
      </c>
      <c r="D10" s="23">
        <f t="shared" si="0"/>
        <v>8175</v>
      </c>
      <c r="E10" s="23">
        <f t="shared" si="1"/>
        <v>3501</v>
      </c>
    </row>
    <row r="11" spans="1:29" x14ac:dyDescent="0.2">
      <c r="A11">
        <v>2017</v>
      </c>
      <c r="C11" s="4">
        <v>7281</v>
      </c>
      <c r="D11" s="23">
        <f t="shared" si="0"/>
        <v>7281</v>
      </c>
      <c r="E11" s="23">
        <f t="shared" si="1"/>
        <v>-894</v>
      </c>
    </row>
    <row r="12" spans="1:29" x14ac:dyDescent="0.2">
      <c r="A12">
        <v>2018</v>
      </c>
      <c r="C12" s="4">
        <v>4440</v>
      </c>
      <c r="D12" s="23">
        <f t="shared" si="0"/>
        <v>4440</v>
      </c>
      <c r="E12" s="23">
        <f t="shared" si="1"/>
        <v>-2841</v>
      </c>
    </row>
    <row r="13" spans="1:29" x14ac:dyDescent="0.2">
      <c r="A13">
        <v>2019</v>
      </c>
      <c r="C13" s="4">
        <v>2454</v>
      </c>
      <c r="D13" s="23">
        <f t="shared" si="0"/>
        <v>2454</v>
      </c>
      <c r="E13" s="23">
        <f t="shared" si="1"/>
        <v>-1986</v>
      </c>
    </row>
    <row r="14" spans="1:29" x14ac:dyDescent="0.2">
      <c r="A14">
        <v>2020</v>
      </c>
      <c r="C14" s="4">
        <v>3639</v>
      </c>
      <c r="D14" s="23">
        <f t="shared" si="0"/>
        <v>3639</v>
      </c>
      <c r="E14" s="23">
        <f t="shared" si="1"/>
        <v>1185</v>
      </c>
    </row>
    <row r="15" spans="1:29" x14ac:dyDescent="0.2">
      <c r="A15">
        <v>2021</v>
      </c>
      <c r="C15" s="4">
        <v>4680</v>
      </c>
      <c r="D15" s="23">
        <f t="shared" si="0"/>
        <v>4680</v>
      </c>
      <c r="E15" s="23">
        <f t="shared" si="1"/>
        <v>1041</v>
      </c>
    </row>
    <row r="16" spans="1:29" x14ac:dyDescent="0.2">
      <c r="A16">
        <v>2022</v>
      </c>
      <c r="B16">
        <v>53</v>
      </c>
      <c r="C16" s="4">
        <v>5087</v>
      </c>
      <c r="D16" s="23">
        <f t="shared" si="0"/>
        <v>5140</v>
      </c>
      <c r="E16" s="23">
        <f t="shared" si="1"/>
        <v>460</v>
      </c>
    </row>
    <row r="17" spans="1:9" x14ac:dyDescent="0.2">
      <c r="A17">
        <v>2023</v>
      </c>
      <c r="B17">
        <v>396</v>
      </c>
      <c r="C17" s="4">
        <v>4594</v>
      </c>
      <c r="D17" s="23">
        <f t="shared" si="0"/>
        <v>4990</v>
      </c>
      <c r="E17" s="23">
        <f t="shared" si="1"/>
        <v>-150</v>
      </c>
    </row>
    <row r="18" spans="1:9" x14ac:dyDescent="0.2">
      <c r="A18">
        <v>2024</v>
      </c>
      <c r="B18">
        <v>299</v>
      </c>
      <c r="C18" s="4">
        <v>4233</v>
      </c>
      <c r="D18" s="23">
        <f t="shared" si="0"/>
        <v>4532</v>
      </c>
      <c r="E18" s="23">
        <f t="shared" si="1"/>
        <v>-458</v>
      </c>
    </row>
    <row r="19" spans="1:9" x14ac:dyDescent="0.2">
      <c r="A19">
        <v>2025</v>
      </c>
      <c r="B19">
        <v>66</v>
      </c>
      <c r="C19" s="4">
        <v>6030</v>
      </c>
      <c r="D19" s="23">
        <f t="shared" si="0"/>
        <v>6096</v>
      </c>
      <c r="E19" s="23">
        <f>D19-D18</f>
        <v>1564</v>
      </c>
      <c r="F19" s="2">
        <f>(D19-D18)/D19</f>
        <v>0.25656167979002625</v>
      </c>
    </row>
    <row r="22" spans="1:9" x14ac:dyDescent="0.2">
      <c r="A22" s="54"/>
      <c r="B22" s="54" t="s">
        <v>150</v>
      </c>
      <c r="C22" s="54"/>
      <c r="F22" s="54"/>
      <c r="G22" s="54"/>
      <c r="H22" s="54" t="s">
        <v>151</v>
      </c>
      <c r="I22" s="54"/>
    </row>
    <row r="23" spans="1:9" x14ac:dyDescent="0.2">
      <c r="A23" s="54"/>
      <c r="B23" s="54"/>
      <c r="C23" s="54"/>
      <c r="F23" s="54"/>
      <c r="G23" s="54"/>
      <c r="H23" s="54"/>
      <c r="I23" s="54"/>
    </row>
    <row r="24" spans="1:9" ht="15" x14ac:dyDescent="0.25">
      <c r="A24" s="6" t="s">
        <v>152</v>
      </c>
      <c r="B24" s="6" t="s">
        <v>153</v>
      </c>
      <c r="C24" s="6" t="s">
        <v>154</v>
      </c>
      <c r="G24" s="6" t="s">
        <v>152</v>
      </c>
      <c r="H24" s="6" t="s">
        <v>155</v>
      </c>
      <c r="I24" s="6" t="s">
        <v>154</v>
      </c>
    </row>
    <row r="25" spans="1:9" ht="15" x14ac:dyDescent="0.25">
      <c r="A25" s="33">
        <f>B25/$D$19</f>
        <v>0.21161417322834647</v>
      </c>
      <c r="B25">
        <v>1290</v>
      </c>
      <c r="C25" s="6">
        <v>1</v>
      </c>
      <c r="G25" s="33">
        <f>H25/$D$19</f>
        <v>0.37122703412073493</v>
      </c>
      <c r="H25">
        <v>2263</v>
      </c>
      <c r="I25" s="6">
        <v>1</v>
      </c>
    </row>
    <row r="26" spans="1:9" ht="15" x14ac:dyDescent="0.25">
      <c r="A26" s="33">
        <f t="shared" ref="A26:A30" si="2">B26/$D$19</f>
        <v>0.20226377952755906</v>
      </c>
      <c r="B26">
        <v>1233</v>
      </c>
      <c r="C26" s="6">
        <v>2</v>
      </c>
      <c r="G26" s="33">
        <f t="shared" ref="G26:G30" si="3">H26/$D$19</f>
        <v>0.1553477690288714</v>
      </c>
      <c r="H26">
        <v>947</v>
      </c>
      <c r="I26" s="6">
        <v>2</v>
      </c>
    </row>
    <row r="27" spans="1:9" ht="15" x14ac:dyDescent="0.25">
      <c r="A27" s="33">
        <f t="shared" si="2"/>
        <v>0.19192913385826771</v>
      </c>
      <c r="B27">
        <v>1170</v>
      </c>
      <c r="C27" s="6">
        <v>3</v>
      </c>
      <c r="G27" s="33">
        <f t="shared" si="3"/>
        <v>0.11729002624671916</v>
      </c>
      <c r="H27">
        <v>715</v>
      </c>
      <c r="I27" s="6">
        <v>3</v>
      </c>
    </row>
    <row r="28" spans="1:9" ht="15" x14ac:dyDescent="0.25">
      <c r="A28" s="33">
        <f t="shared" si="2"/>
        <v>0.10055774278215224</v>
      </c>
      <c r="B28">
        <v>613</v>
      </c>
      <c r="C28" s="6">
        <v>4</v>
      </c>
      <c r="G28" s="33">
        <f t="shared" si="3"/>
        <v>9.3503937007874016E-2</v>
      </c>
      <c r="H28">
        <v>570</v>
      </c>
      <c r="I28" s="6">
        <v>4</v>
      </c>
    </row>
    <row r="29" spans="1:9" ht="15" x14ac:dyDescent="0.25">
      <c r="A29" s="33">
        <f t="shared" si="2"/>
        <v>9.9901574803149609E-2</v>
      </c>
      <c r="B29">
        <v>609</v>
      </c>
      <c r="C29" s="6">
        <v>5</v>
      </c>
      <c r="G29" s="33">
        <f t="shared" si="3"/>
        <v>9.2847769028871388E-2</v>
      </c>
      <c r="H29">
        <v>566</v>
      </c>
      <c r="I29" s="6">
        <v>5</v>
      </c>
    </row>
    <row r="30" spans="1:9" ht="15" x14ac:dyDescent="0.25">
      <c r="A30" s="2">
        <f t="shared" si="2"/>
        <v>8.3989501312335957E-2</v>
      </c>
      <c r="B30">
        <v>512</v>
      </c>
      <c r="C30" s="6">
        <v>6</v>
      </c>
      <c r="G30" s="33">
        <f t="shared" si="3"/>
        <v>4.5439632545931759E-2</v>
      </c>
      <c r="H30">
        <v>277</v>
      </c>
      <c r="I30" s="6">
        <v>6</v>
      </c>
    </row>
    <row r="41" spans="11:11" ht="15" x14ac:dyDescent="0.25">
      <c r="K41" s="6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5235-8E95-4380-8637-9D2F6201B6C6}">
  <dimension ref="A1:H26"/>
  <sheetViews>
    <sheetView rightToLeft="1" workbookViewId="0">
      <selection activeCell="I26" sqref="I26"/>
    </sheetView>
  </sheetViews>
  <sheetFormatPr defaultRowHeight="14.25" x14ac:dyDescent="0.2"/>
  <cols>
    <col min="14" max="14" width="13.625" bestFit="1" customWidth="1"/>
    <col min="15" max="15" width="11.625" customWidth="1"/>
  </cols>
  <sheetData>
    <row r="1" spans="1:8" x14ac:dyDescent="0.2">
      <c r="A1" t="s">
        <v>192</v>
      </c>
    </row>
    <row r="2" spans="1:8" x14ac:dyDescent="0.2">
      <c r="A2" s="40" t="s">
        <v>102</v>
      </c>
      <c r="B2" s="40"/>
      <c r="C2" s="40"/>
      <c r="D2" s="40"/>
    </row>
    <row r="3" spans="1:8" ht="15" x14ac:dyDescent="0.25">
      <c r="A3" t="s">
        <v>162</v>
      </c>
      <c r="B3" t="s">
        <v>42</v>
      </c>
      <c r="F3" s="57" t="s">
        <v>164</v>
      </c>
      <c r="G3" s="4">
        <v>10178000</v>
      </c>
      <c r="H3" t="s">
        <v>163</v>
      </c>
    </row>
    <row r="4" spans="1:8" ht="15" x14ac:dyDescent="0.25">
      <c r="A4" t="s">
        <v>161</v>
      </c>
      <c r="B4">
        <v>272334</v>
      </c>
      <c r="C4" s="2">
        <f t="shared" ref="C4:C9" si="0">B4/$B$11</f>
        <v>0.94053572415317455</v>
      </c>
      <c r="F4" s="57" t="s">
        <v>165</v>
      </c>
      <c r="G4">
        <f>B11+B26</f>
        <v>297833</v>
      </c>
    </row>
    <row r="5" spans="1:8" x14ac:dyDescent="0.2">
      <c r="A5" s="54" t="s">
        <v>160</v>
      </c>
      <c r="B5">
        <v>6079</v>
      </c>
      <c r="C5" s="2">
        <f t="shared" si="0"/>
        <v>2.0994501851135546E-2</v>
      </c>
      <c r="G5" s="56">
        <f>G4/G3*100</f>
        <v>2.9262428767930828</v>
      </c>
    </row>
    <row r="6" spans="1:8" x14ac:dyDescent="0.2">
      <c r="A6" s="54" t="s">
        <v>159</v>
      </c>
      <c r="B6">
        <v>1399</v>
      </c>
      <c r="C6" s="7">
        <f t="shared" si="0"/>
        <v>4.8316019229706578E-3</v>
      </c>
    </row>
    <row r="7" spans="1:8" x14ac:dyDescent="0.2">
      <c r="A7" s="54" t="s">
        <v>158</v>
      </c>
      <c r="B7">
        <v>1324</v>
      </c>
      <c r="C7" s="7">
        <f t="shared" si="0"/>
        <v>4.5725810907885286E-3</v>
      </c>
    </row>
    <row r="8" spans="1:8" x14ac:dyDescent="0.2">
      <c r="A8" s="54" t="s">
        <v>157</v>
      </c>
      <c r="B8">
        <v>943</v>
      </c>
      <c r="C8" s="7">
        <f t="shared" si="0"/>
        <v>3.2567552633033098E-3</v>
      </c>
    </row>
    <row r="9" spans="1:8" x14ac:dyDescent="0.2">
      <c r="A9" s="54" t="s">
        <v>156</v>
      </c>
      <c r="B9">
        <v>795</v>
      </c>
      <c r="C9" s="7">
        <f t="shared" si="0"/>
        <v>2.745620821130574E-3</v>
      </c>
    </row>
    <row r="11" spans="1:8" x14ac:dyDescent="0.2">
      <c r="B11" s="52">
        <v>289552</v>
      </c>
    </row>
    <row r="17" spans="1:4" x14ac:dyDescent="0.2">
      <c r="A17" s="40" t="s">
        <v>101</v>
      </c>
      <c r="B17" s="40"/>
      <c r="C17" s="40"/>
      <c r="D17" s="40"/>
    </row>
    <row r="18" spans="1:4" x14ac:dyDescent="0.2">
      <c r="A18" t="s">
        <v>162</v>
      </c>
      <c r="B18" t="s">
        <v>42</v>
      </c>
    </row>
    <row r="19" spans="1:4" x14ac:dyDescent="0.2">
      <c r="A19" t="s">
        <v>161</v>
      </c>
      <c r="B19">
        <v>7886</v>
      </c>
      <c r="C19" s="2">
        <f>B19/$B$26</f>
        <v>0.95230044680594128</v>
      </c>
    </row>
    <row r="20" spans="1:4" x14ac:dyDescent="0.2">
      <c r="A20" s="54" t="s">
        <v>160</v>
      </c>
      <c r="B20">
        <v>227</v>
      </c>
      <c r="C20" s="2">
        <f>B20/$B$26</f>
        <v>2.7412148291269169E-2</v>
      </c>
    </row>
    <row r="21" spans="1:4" x14ac:dyDescent="0.2">
      <c r="A21" s="54" t="s">
        <v>159</v>
      </c>
      <c r="B21">
        <v>120</v>
      </c>
      <c r="C21" s="2">
        <f>B21/$B$26</f>
        <v>1.4491003501992512E-2</v>
      </c>
    </row>
    <row r="26" spans="1:4" x14ac:dyDescent="0.2">
      <c r="B26" s="15">
        <v>8281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FDD2-8709-4CCD-A1A1-47A751F5D094}">
  <dimension ref="A1:H43"/>
  <sheetViews>
    <sheetView rightToLeft="1" workbookViewId="0">
      <selection activeCell="E24" sqref="E24"/>
    </sheetView>
  </sheetViews>
  <sheetFormatPr defaultRowHeight="14.25" x14ac:dyDescent="0.2"/>
  <cols>
    <col min="1" max="1" width="10.625" bestFit="1" customWidth="1"/>
    <col min="2" max="2" width="20" bestFit="1" customWidth="1"/>
    <col min="3" max="3" width="16.125" bestFit="1" customWidth="1"/>
    <col min="6" max="6" width="16.375" customWidth="1"/>
    <col min="8" max="12" width="8.625" customWidth="1"/>
    <col min="13" max="13" width="10.875" customWidth="1"/>
    <col min="14" max="14" width="14.625" customWidth="1"/>
    <col min="15" max="15" width="13.125" customWidth="1"/>
  </cols>
  <sheetData>
    <row r="1" spans="1:8" x14ac:dyDescent="0.2">
      <c r="A1" t="s">
        <v>193</v>
      </c>
    </row>
    <row r="3" spans="1:8" ht="45" x14ac:dyDescent="0.2">
      <c r="A3" s="58" t="s">
        <v>166</v>
      </c>
      <c r="B3" s="58" t="s">
        <v>174</v>
      </c>
      <c r="C3" s="58" t="s">
        <v>173</v>
      </c>
      <c r="D3" s="58" t="s">
        <v>175</v>
      </c>
      <c r="E3" s="58" t="s">
        <v>176</v>
      </c>
      <c r="F3" s="60" t="s">
        <v>177</v>
      </c>
      <c r="G3" s="60" t="s">
        <v>178</v>
      </c>
      <c r="H3" s="60" t="s">
        <v>194</v>
      </c>
    </row>
    <row r="4" spans="1:8" x14ac:dyDescent="0.2">
      <c r="A4" s="19" t="s">
        <v>111</v>
      </c>
      <c r="B4" s="18">
        <v>0.3256003945530595</v>
      </c>
      <c r="C4" s="18">
        <v>0.33675929450577335</v>
      </c>
      <c r="D4">
        <v>2654</v>
      </c>
      <c r="E4">
        <v>86485</v>
      </c>
      <c r="F4">
        <v>89139</v>
      </c>
      <c r="G4" s="2">
        <v>0.32592194458460388</v>
      </c>
      <c r="H4" s="39">
        <f>C4-B4</f>
        <v>1.1158899952713852E-2</v>
      </c>
    </row>
    <row r="5" spans="1:8" x14ac:dyDescent="0.2">
      <c r="A5" s="19" t="s">
        <v>167</v>
      </c>
      <c r="B5" s="18">
        <v>0.29879488135172072</v>
      </c>
      <c r="C5" s="18">
        <v>0.28067504123842152</v>
      </c>
      <c r="D5">
        <v>2212</v>
      </c>
      <c r="E5">
        <v>79365</v>
      </c>
      <c r="F5">
        <v>81577</v>
      </c>
      <c r="G5" s="2">
        <v>0.29827274788115454</v>
      </c>
      <c r="H5" s="39">
        <f t="shared" ref="H5:H10" si="0">C5-B5</f>
        <v>-1.8119840113299202E-2</v>
      </c>
    </row>
    <row r="6" spans="1:8" x14ac:dyDescent="0.2">
      <c r="A6" s="19" t="s">
        <v>168</v>
      </c>
      <c r="B6" s="18">
        <v>0.11634420989620393</v>
      </c>
      <c r="C6" s="18">
        <v>0.1180053292729349</v>
      </c>
      <c r="D6">
        <v>930</v>
      </c>
      <c r="E6">
        <v>30903</v>
      </c>
      <c r="F6">
        <v>31833</v>
      </c>
      <c r="G6" s="2">
        <v>0.1163920759932431</v>
      </c>
      <c r="H6" s="39">
        <f t="shared" si="0"/>
        <v>1.6611193767309684E-3</v>
      </c>
    </row>
    <row r="7" spans="1:8" x14ac:dyDescent="0.2">
      <c r="A7" s="19" t="s">
        <v>169</v>
      </c>
      <c r="B7" s="18">
        <v>8.8804556937244233E-2</v>
      </c>
      <c r="C7" s="18">
        <v>0.11419870574800152</v>
      </c>
      <c r="D7">
        <v>900</v>
      </c>
      <c r="E7">
        <v>23588</v>
      </c>
      <c r="F7">
        <v>24488</v>
      </c>
      <c r="G7" s="2">
        <v>8.953630373896701E-2</v>
      </c>
      <c r="H7" s="39">
        <f t="shared" si="0"/>
        <v>2.5394148810757286E-2</v>
      </c>
    </row>
    <row r="8" spans="1:8" x14ac:dyDescent="0.2">
      <c r="A8" s="19" t="s">
        <v>170</v>
      </c>
      <c r="B8" s="39">
        <v>8.487032080024999E-2</v>
      </c>
      <c r="C8" s="39">
        <v>6.7631011292983129E-2</v>
      </c>
      <c r="D8">
        <v>533</v>
      </c>
      <c r="E8">
        <v>22543</v>
      </c>
      <c r="F8">
        <v>23076</v>
      </c>
      <c r="G8" s="7">
        <v>8.4373560318539806E-2</v>
      </c>
      <c r="H8" s="39">
        <f t="shared" si="0"/>
        <v>-1.7239309507266862E-2</v>
      </c>
    </row>
    <row r="9" spans="1:8" x14ac:dyDescent="0.2">
      <c r="A9" s="19" t="s">
        <v>171</v>
      </c>
      <c r="B9" s="39">
        <v>8.0265946833222274E-2</v>
      </c>
      <c r="C9" s="39">
        <v>8.0446643826925512E-2</v>
      </c>
      <c r="D9">
        <v>634</v>
      </c>
      <c r="E9">
        <v>21320</v>
      </c>
      <c r="F9">
        <v>21954</v>
      </c>
      <c r="G9" s="2">
        <v>8.0271153719588442E-2</v>
      </c>
      <c r="H9" s="39">
        <f t="shared" si="0"/>
        <v>1.8069699370323877E-4</v>
      </c>
    </row>
    <row r="10" spans="1:8" x14ac:dyDescent="0.2">
      <c r="A10" s="19" t="s">
        <v>172</v>
      </c>
      <c r="B10" s="39">
        <v>5.3196896282993933E-3</v>
      </c>
      <c r="C10" s="39">
        <v>2.2839741149600305E-3</v>
      </c>
      <c r="D10">
        <v>18</v>
      </c>
      <c r="E10">
        <v>1413</v>
      </c>
      <c r="F10">
        <v>1431</v>
      </c>
      <c r="G10" s="59">
        <v>5.2322137639032092E-3</v>
      </c>
      <c r="H10" s="39">
        <f t="shared" si="0"/>
        <v>-3.0357155133393628E-3</v>
      </c>
    </row>
    <row r="11" spans="1:8" ht="15" x14ac:dyDescent="0.25">
      <c r="A11" s="61" t="s">
        <v>179</v>
      </c>
      <c r="B11" s="62">
        <v>1</v>
      </c>
      <c r="C11" s="62">
        <v>1</v>
      </c>
      <c r="D11" s="63">
        <v>7881</v>
      </c>
      <c r="E11" s="63">
        <v>265617</v>
      </c>
      <c r="F11" s="63">
        <v>273498</v>
      </c>
      <c r="G11" s="62">
        <v>1</v>
      </c>
    </row>
    <row r="36" spans="1:6" ht="15" x14ac:dyDescent="0.25">
      <c r="A36" s="64" t="s">
        <v>166</v>
      </c>
      <c r="B36" s="64" t="s">
        <v>173</v>
      </c>
      <c r="C36" s="64" t="s">
        <v>174</v>
      </c>
    </row>
    <row r="37" spans="1:6" x14ac:dyDescent="0.2">
      <c r="A37" s="12" t="s">
        <v>111</v>
      </c>
      <c r="B37" s="65">
        <v>0.33585954275609448</v>
      </c>
      <c r="C37" s="65">
        <v>0.32267740766220604</v>
      </c>
      <c r="E37" s="66" t="s">
        <v>180</v>
      </c>
      <c r="F37" s="66"/>
    </row>
    <row r="38" spans="1:6" x14ac:dyDescent="0.2">
      <c r="A38" s="12" t="s">
        <v>167</v>
      </c>
      <c r="B38" s="65">
        <v>0.27952507262852089</v>
      </c>
      <c r="C38" s="65">
        <v>0.29393118957265335</v>
      </c>
      <c r="E38" s="66" t="s">
        <v>181</v>
      </c>
      <c r="F38" s="66"/>
    </row>
    <row r="39" spans="1:6" x14ac:dyDescent="0.2">
      <c r="A39" s="12" t="s">
        <v>168</v>
      </c>
      <c r="B39" s="65">
        <v>0.11772135910066944</v>
      </c>
      <c r="C39" s="65">
        <v>0.11579488545157306</v>
      </c>
    </row>
    <row r="40" spans="1:6" x14ac:dyDescent="0.2">
      <c r="A40" s="12" t="s">
        <v>169</v>
      </c>
      <c r="B40" s="65">
        <v>0.11481621826449413</v>
      </c>
      <c r="C40" s="65">
        <v>8.9234593107121452E-2</v>
      </c>
    </row>
    <row r="41" spans="1:6" x14ac:dyDescent="0.2">
      <c r="A41" s="12" t="s">
        <v>171</v>
      </c>
      <c r="B41" s="65">
        <v>8.0586080586080591E-2</v>
      </c>
      <c r="C41" s="65">
        <v>8.2358728538351716E-2</v>
      </c>
    </row>
    <row r="42" spans="1:6" x14ac:dyDescent="0.2">
      <c r="A42" s="12" t="s">
        <v>170</v>
      </c>
      <c r="B42" s="65">
        <v>6.8965517241379309E-2</v>
      </c>
      <c r="C42" s="65">
        <v>9.0440366022354876E-2</v>
      </c>
    </row>
    <row r="43" spans="1:6" x14ac:dyDescent="0.2">
      <c r="A43" s="12" t="s">
        <v>172</v>
      </c>
      <c r="B43" s="67">
        <v>2.526209422761147E-3</v>
      </c>
      <c r="C43" s="67">
        <v>5.5628296457394793E-3</v>
      </c>
    </row>
  </sheetData>
  <conditionalFormatting sqref="B4:B10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{00871D76-CE3C-4BA7-B693-414344BEFB5D}</x14:id>
        </ext>
      </extLst>
    </cfRule>
  </conditionalFormatting>
  <conditionalFormatting sqref="C4:C10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{0DCCF694-7B0D-4CD9-9799-BDE712284322}</x14:id>
        </ext>
      </extLst>
    </cfRule>
  </conditionalFormatting>
  <conditionalFormatting sqref="G4:G1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871D76-CE3C-4BA7-B693-414344BEFB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B4:B10</xm:sqref>
        </x14:conditionalFormatting>
        <x14:conditionalFormatting xmlns:xm="http://schemas.microsoft.com/office/excel/2006/main">
          <x14:cfRule type="dataBar" id="{0DCCF694-7B0D-4CD9-9799-BDE71228432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C4:C10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BF4F-7AA0-4FE6-AE38-6BA51F1528C2}">
  <dimension ref="A1:E29"/>
  <sheetViews>
    <sheetView rightToLeft="1" workbookViewId="0">
      <selection activeCell="G28" sqref="G28"/>
    </sheetView>
  </sheetViews>
  <sheetFormatPr defaultRowHeight="14.25" x14ac:dyDescent="0.2"/>
  <cols>
    <col min="1" max="1" width="18.875" customWidth="1"/>
  </cols>
  <sheetData>
    <row r="1" spans="1:4" x14ac:dyDescent="0.2">
      <c r="A1" s="15" t="s">
        <v>182</v>
      </c>
      <c r="B1" s="15"/>
      <c r="C1" s="15"/>
      <c r="D1" s="15"/>
    </row>
    <row r="2" spans="1:4" ht="15" x14ac:dyDescent="0.25">
      <c r="A2" s="6" t="s">
        <v>183</v>
      </c>
      <c r="B2" s="32" t="s">
        <v>71</v>
      </c>
      <c r="C2" s="68" t="s">
        <v>78</v>
      </c>
    </row>
    <row r="3" spans="1:4" x14ac:dyDescent="0.2">
      <c r="A3" s="12">
        <v>2014</v>
      </c>
      <c r="B3">
        <v>4</v>
      </c>
    </row>
    <row r="4" spans="1:4" x14ac:dyDescent="0.2">
      <c r="A4" s="12">
        <v>2015</v>
      </c>
      <c r="B4">
        <v>4</v>
      </c>
    </row>
    <row r="5" spans="1:4" x14ac:dyDescent="0.2">
      <c r="A5" s="12">
        <v>2016</v>
      </c>
      <c r="B5">
        <v>10</v>
      </c>
    </row>
    <row r="6" spans="1:4" x14ac:dyDescent="0.2">
      <c r="A6" s="12">
        <v>2017</v>
      </c>
      <c r="B6">
        <v>8</v>
      </c>
    </row>
    <row r="7" spans="1:4" x14ac:dyDescent="0.2">
      <c r="A7" s="12">
        <v>2018</v>
      </c>
      <c r="B7">
        <v>8</v>
      </c>
    </row>
    <row r="8" spans="1:4" x14ac:dyDescent="0.2">
      <c r="A8" s="12">
        <v>2019</v>
      </c>
      <c r="B8">
        <v>10</v>
      </c>
    </row>
    <row r="9" spans="1:4" x14ac:dyDescent="0.2">
      <c r="A9" s="12">
        <v>2020</v>
      </c>
      <c r="B9">
        <v>4</v>
      </c>
    </row>
    <row r="10" spans="1:4" x14ac:dyDescent="0.2">
      <c r="A10" s="12">
        <v>2021</v>
      </c>
      <c r="B10">
        <v>3</v>
      </c>
    </row>
    <row r="11" spans="1:4" x14ac:dyDescent="0.2">
      <c r="A11" s="12">
        <v>2022</v>
      </c>
      <c r="B11">
        <v>4</v>
      </c>
    </row>
    <row r="12" spans="1:4" x14ac:dyDescent="0.2">
      <c r="A12" s="12">
        <v>2023</v>
      </c>
      <c r="B12">
        <v>4</v>
      </c>
      <c r="C12">
        <v>6</v>
      </c>
    </row>
    <row r="13" spans="1:4" x14ac:dyDescent="0.2">
      <c r="A13" s="12">
        <v>2024</v>
      </c>
      <c r="B13">
        <v>5</v>
      </c>
    </row>
    <row r="14" spans="1:4" x14ac:dyDescent="0.2">
      <c r="A14" s="12">
        <v>2025</v>
      </c>
      <c r="B14">
        <v>4</v>
      </c>
    </row>
    <row r="17" spans="1:5" x14ac:dyDescent="0.2">
      <c r="A17" s="40" t="s">
        <v>198</v>
      </c>
      <c r="B17" s="40"/>
      <c r="C17" s="40"/>
      <c r="D17" s="40"/>
      <c r="E17" s="40"/>
    </row>
    <row r="18" spans="1:5" ht="15" x14ac:dyDescent="0.25">
      <c r="A18" s="6" t="s">
        <v>195</v>
      </c>
      <c r="B18" s="6" t="s">
        <v>196</v>
      </c>
    </row>
    <row r="19" spans="1:5" x14ac:dyDescent="0.2">
      <c r="A19">
        <v>3</v>
      </c>
      <c r="B19" t="s">
        <v>184</v>
      </c>
    </row>
    <row r="20" spans="1:5" x14ac:dyDescent="0.2">
      <c r="A20">
        <v>1</v>
      </c>
      <c r="B20" t="s">
        <v>185</v>
      </c>
    </row>
    <row r="21" spans="1:5" x14ac:dyDescent="0.2">
      <c r="A21" s="40" t="s">
        <v>199</v>
      </c>
      <c r="B21" s="40"/>
      <c r="C21" s="40"/>
      <c r="D21" s="40"/>
      <c r="E21" s="40"/>
    </row>
    <row r="22" spans="1:5" ht="15" x14ac:dyDescent="0.25">
      <c r="A22" s="6" t="s">
        <v>195</v>
      </c>
      <c r="B22" s="6" t="s">
        <v>197</v>
      </c>
    </row>
    <row r="23" spans="1:5" x14ac:dyDescent="0.2">
      <c r="A23">
        <v>3</v>
      </c>
      <c r="B23" t="s">
        <v>186</v>
      </c>
    </row>
    <row r="24" spans="1:5" x14ac:dyDescent="0.2">
      <c r="A24">
        <v>1</v>
      </c>
      <c r="B24" t="s">
        <v>187</v>
      </c>
    </row>
    <row r="25" spans="1:5" x14ac:dyDescent="0.2">
      <c r="A25" s="40" t="s">
        <v>200</v>
      </c>
      <c r="B25" s="40"/>
      <c r="C25" s="40"/>
      <c r="D25" s="40"/>
      <c r="E25" s="40"/>
    </row>
    <row r="26" spans="1:5" ht="15" x14ac:dyDescent="0.25">
      <c r="A26" s="6" t="s">
        <v>195</v>
      </c>
      <c r="B26" s="6" t="s">
        <v>201</v>
      </c>
    </row>
    <row r="27" spans="1:5" x14ac:dyDescent="0.2">
      <c r="A27">
        <v>1</v>
      </c>
      <c r="B27" t="s">
        <v>188</v>
      </c>
    </row>
    <row r="28" spans="1:5" x14ac:dyDescent="0.2">
      <c r="A28">
        <v>1</v>
      </c>
      <c r="B28" t="s">
        <v>189</v>
      </c>
    </row>
    <row r="29" spans="1:5" x14ac:dyDescent="0.2">
      <c r="A29">
        <v>2</v>
      </c>
      <c r="B29" t="s">
        <v>190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AEA4F-7599-49C2-BF38-8AAFF66D65B9}">
  <dimension ref="A1:K27"/>
  <sheetViews>
    <sheetView rightToLeft="1" zoomScaleNormal="100" workbookViewId="0"/>
  </sheetViews>
  <sheetFormatPr defaultRowHeight="14.25" x14ac:dyDescent="0.2"/>
  <cols>
    <col min="1" max="1" width="11.375" bestFit="1" customWidth="1"/>
    <col min="2" max="2" width="10.875" bestFit="1" customWidth="1"/>
  </cols>
  <sheetData>
    <row r="1" spans="1:11" x14ac:dyDescent="0.2">
      <c r="A1" s="15" t="s">
        <v>120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">
      <c r="A2" s="42" t="s">
        <v>102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5" x14ac:dyDescent="0.25">
      <c r="A3" s="6" t="s">
        <v>10</v>
      </c>
      <c r="B3" s="6" t="s">
        <v>9</v>
      </c>
    </row>
    <row r="4" spans="1:11" x14ac:dyDescent="0.2">
      <c r="A4" t="s">
        <v>51</v>
      </c>
      <c r="B4" s="4">
        <v>272071</v>
      </c>
    </row>
    <row r="5" spans="1:11" x14ac:dyDescent="0.2">
      <c r="A5" t="s">
        <v>53</v>
      </c>
      <c r="B5" s="4">
        <v>16423</v>
      </c>
    </row>
    <row r="6" spans="1:11" x14ac:dyDescent="0.2">
      <c r="A6" t="s">
        <v>58</v>
      </c>
      <c r="B6" s="4">
        <v>477</v>
      </c>
    </row>
    <row r="7" spans="1:11" x14ac:dyDescent="0.2">
      <c r="A7" t="s">
        <v>55</v>
      </c>
      <c r="B7">
        <v>200</v>
      </c>
    </row>
    <row r="8" spans="1:11" x14ac:dyDescent="0.2">
      <c r="A8" t="s">
        <v>54</v>
      </c>
      <c r="B8">
        <v>182</v>
      </c>
    </row>
    <row r="9" spans="1:11" x14ac:dyDescent="0.2">
      <c r="A9" t="s">
        <v>52</v>
      </c>
      <c r="B9">
        <v>97</v>
      </c>
    </row>
    <row r="10" spans="1:11" x14ac:dyDescent="0.2">
      <c r="A10" t="s">
        <v>56</v>
      </c>
      <c r="B10">
        <v>88</v>
      </c>
    </row>
    <row r="11" spans="1:11" x14ac:dyDescent="0.2">
      <c r="A11" t="s">
        <v>57</v>
      </c>
      <c r="B11">
        <v>13</v>
      </c>
    </row>
    <row r="22" spans="1:11" x14ac:dyDescent="0.2">
      <c r="A22" s="42" t="s">
        <v>121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ht="15" x14ac:dyDescent="0.25">
      <c r="A23" s="6" t="s">
        <v>10</v>
      </c>
      <c r="B23" s="6" t="s">
        <v>9</v>
      </c>
    </row>
    <row r="24" spans="1:11" x14ac:dyDescent="0.2">
      <c r="A24" t="s">
        <v>109</v>
      </c>
      <c r="B24" s="4">
        <v>8268</v>
      </c>
    </row>
    <row r="25" spans="1:11" x14ac:dyDescent="0.2">
      <c r="A25" t="s">
        <v>122</v>
      </c>
      <c r="B25">
        <v>7</v>
      </c>
    </row>
    <row r="26" spans="1:11" x14ac:dyDescent="0.2">
      <c r="A26" t="s">
        <v>123</v>
      </c>
      <c r="B26">
        <v>5</v>
      </c>
    </row>
    <row r="27" spans="1:11" x14ac:dyDescent="0.2">
      <c r="A27" t="s">
        <v>124</v>
      </c>
      <c r="B27">
        <v>1</v>
      </c>
    </row>
  </sheetData>
  <sortState xmlns:xlrd2="http://schemas.microsoft.com/office/spreadsheetml/2017/richdata2" ref="A4:B11">
    <sortCondition descending="1" ref="B4:B11"/>
  </sortState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2E79-C0B4-48EE-A02B-3FB86D323424}">
  <dimension ref="A1:W36"/>
  <sheetViews>
    <sheetView rightToLeft="1" workbookViewId="0"/>
  </sheetViews>
  <sheetFormatPr defaultRowHeight="14.25" x14ac:dyDescent="0.2"/>
  <cols>
    <col min="2" max="2" width="10.875" bestFit="1" customWidth="1"/>
    <col min="3" max="3" width="9.125" bestFit="1" customWidth="1"/>
    <col min="13" max="13" width="8.625" style="40"/>
    <col min="25" max="25" width="11.125" bestFit="1" customWidth="1"/>
  </cols>
  <sheetData>
    <row r="1" spans="1:23" x14ac:dyDescent="0.2">
      <c r="A1" s="15" t="s">
        <v>125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x14ac:dyDescent="0.2">
      <c r="A2" s="44" t="s">
        <v>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N2" s="40"/>
      <c r="O2" s="42" t="s">
        <v>78</v>
      </c>
      <c r="P2" s="40"/>
      <c r="Q2" s="40"/>
      <c r="R2" s="40"/>
      <c r="S2" s="40"/>
      <c r="T2" s="40"/>
      <c r="U2" s="40"/>
      <c r="V2" s="40"/>
      <c r="W2" s="40"/>
    </row>
    <row r="3" spans="1:23" ht="15" x14ac:dyDescent="0.25">
      <c r="A3" s="6" t="s">
        <v>126</v>
      </c>
      <c r="B3" s="6"/>
      <c r="C3" s="6"/>
      <c r="D3" s="6"/>
      <c r="O3" s="6" t="s">
        <v>126</v>
      </c>
    </row>
    <row r="4" spans="1:23" ht="15" x14ac:dyDescent="0.25">
      <c r="A4" s="6" t="s">
        <v>11</v>
      </c>
      <c r="B4" s="6" t="s">
        <v>28</v>
      </c>
      <c r="C4" s="45" t="s">
        <v>29</v>
      </c>
      <c r="D4" s="6" t="s">
        <v>12</v>
      </c>
      <c r="O4" s="6" t="s">
        <v>11</v>
      </c>
      <c r="P4" s="6" t="s">
        <v>28</v>
      </c>
      <c r="Q4" s="45" t="s">
        <v>29</v>
      </c>
      <c r="R4" s="6" t="s">
        <v>12</v>
      </c>
    </row>
    <row r="5" spans="1:23" x14ac:dyDescent="0.2">
      <c r="A5">
        <v>2010</v>
      </c>
      <c r="B5">
        <v>196431</v>
      </c>
      <c r="C5" s="5">
        <f>B5</f>
        <v>196431</v>
      </c>
      <c r="O5">
        <v>2022</v>
      </c>
      <c r="P5" s="4">
        <v>19953</v>
      </c>
      <c r="Q5" s="5">
        <v>19953</v>
      </c>
    </row>
    <row r="6" spans="1:23" x14ac:dyDescent="0.2">
      <c r="A6">
        <v>2011</v>
      </c>
      <c r="B6">
        <v>227404</v>
      </c>
      <c r="C6" s="5">
        <f t="shared" ref="C6:C20" si="0">B6</f>
        <v>227404</v>
      </c>
      <c r="D6" s="7">
        <f>(B6-B5)/B5</f>
        <v>0.15767877778965642</v>
      </c>
      <c r="O6">
        <v>2023</v>
      </c>
      <c r="P6" s="4">
        <v>22591</v>
      </c>
      <c r="Q6" s="5">
        <v>22591</v>
      </c>
      <c r="R6" s="2">
        <f>(P6-P5)/P5</f>
        <v>0.13221069513356387</v>
      </c>
    </row>
    <row r="7" spans="1:23" x14ac:dyDescent="0.2">
      <c r="A7">
        <v>2012</v>
      </c>
      <c r="B7">
        <v>236465</v>
      </c>
      <c r="C7" s="5">
        <f t="shared" si="0"/>
        <v>236465</v>
      </c>
      <c r="D7" s="20">
        <f>(B7-B6)/B6</f>
        <v>3.9845385305447574E-2</v>
      </c>
      <c r="O7">
        <v>2024</v>
      </c>
      <c r="P7" s="4">
        <v>11734</v>
      </c>
      <c r="Q7" s="5">
        <v>11734</v>
      </c>
      <c r="R7" s="2">
        <f>(P7-P6)/P6</f>
        <v>-0.48058961533353989</v>
      </c>
    </row>
    <row r="8" spans="1:23" x14ac:dyDescent="0.2">
      <c r="A8">
        <v>2013</v>
      </c>
      <c r="B8">
        <v>230203</v>
      </c>
      <c r="C8" s="5">
        <f t="shared" si="0"/>
        <v>230203</v>
      </c>
      <c r="D8" s="20">
        <f>(B8-B7)/B7</f>
        <v>-2.6481720339162244E-2</v>
      </c>
      <c r="O8">
        <v>2025</v>
      </c>
      <c r="P8" s="4">
        <v>8281</v>
      </c>
      <c r="Q8" s="5">
        <v>8281</v>
      </c>
      <c r="R8" s="2">
        <f>(P8-P7)/P7</f>
        <v>-0.29427305266746207</v>
      </c>
    </row>
    <row r="9" spans="1:23" x14ac:dyDescent="0.2">
      <c r="A9">
        <v>2014</v>
      </c>
      <c r="B9">
        <v>228776</v>
      </c>
      <c r="C9" s="5">
        <f t="shared" si="0"/>
        <v>228776</v>
      </c>
      <c r="D9" s="20">
        <f t="shared" ref="D9:D20" si="1">(B9-B8)/B8</f>
        <v>-6.1988766436579888E-3</v>
      </c>
    </row>
    <row r="10" spans="1:23" x14ac:dyDescent="0.2">
      <c r="A10">
        <v>2015</v>
      </c>
      <c r="B10">
        <v>233730</v>
      </c>
      <c r="C10" s="5">
        <f t="shared" si="0"/>
        <v>233730</v>
      </c>
      <c r="D10" s="20">
        <f t="shared" si="1"/>
        <v>2.1654369339441201E-2</v>
      </c>
    </row>
    <row r="11" spans="1:23" x14ac:dyDescent="0.2">
      <c r="A11">
        <v>2016</v>
      </c>
      <c r="B11">
        <v>239407</v>
      </c>
      <c r="C11" s="5">
        <f t="shared" si="0"/>
        <v>239407</v>
      </c>
      <c r="D11" s="20">
        <f t="shared" si="1"/>
        <v>2.4288709194369571E-2</v>
      </c>
    </row>
    <row r="12" spans="1:23" x14ac:dyDescent="0.2">
      <c r="A12">
        <v>2017</v>
      </c>
      <c r="B12">
        <v>245043</v>
      </c>
      <c r="C12" s="5">
        <f t="shared" si="0"/>
        <v>245043</v>
      </c>
      <c r="D12" s="20">
        <f t="shared" si="1"/>
        <v>2.3541500457380109E-2</v>
      </c>
    </row>
    <row r="13" spans="1:23" x14ac:dyDescent="0.2">
      <c r="A13">
        <v>2018</v>
      </c>
      <c r="B13">
        <v>247973</v>
      </c>
      <c r="C13" s="5">
        <f t="shared" si="0"/>
        <v>247973</v>
      </c>
      <c r="D13" s="7">
        <f t="shared" si="1"/>
        <v>1.1957085083026245E-2</v>
      </c>
    </row>
    <row r="14" spans="1:23" x14ac:dyDescent="0.2">
      <c r="A14">
        <v>2019</v>
      </c>
      <c r="B14">
        <v>249333</v>
      </c>
      <c r="C14" s="5">
        <f t="shared" si="0"/>
        <v>249333</v>
      </c>
      <c r="D14" s="20">
        <f t="shared" si="1"/>
        <v>5.4844680670879491E-3</v>
      </c>
    </row>
    <row r="15" spans="1:23" x14ac:dyDescent="0.2">
      <c r="A15">
        <v>2020</v>
      </c>
      <c r="B15">
        <v>267194</v>
      </c>
      <c r="C15" s="5">
        <f t="shared" si="0"/>
        <v>267194</v>
      </c>
      <c r="D15" s="20">
        <f t="shared" si="1"/>
        <v>7.1635122506848267E-2</v>
      </c>
    </row>
    <row r="16" spans="1:23" x14ac:dyDescent="0.2">
      <c r="A16">
        <v>2021</v>
      </c>
      <c r="B16">
        <v>277344</v>
      </c>
      <c r="C16" s="5">
        <f t="shared" si="0"/>
        <v>277344</v>
      </c>
      <c r="D16" s="20">
        <f t="shared" si="1"/>
        <v>3.7987379956136741E-2</v>
      </c>
    </row>
    <row r="17" spans="1:19" x14ac:dyDescent="0.2">
      <c r="A17">
        <v>2022</v>
      </c>
      <c r="B17">
        <v>282954</v>
      </c>
      <c r="C17" s="5">
        <f t="shared" si="0"/>
        <v>282954</v>
      </c>
      <c r="D17" s="20">
        <f t="shared" si="1"/>
        <v>2.0227587400484595E-2</v>
      </c>
    </row>
    <row r="18" spans="1:19" x14ac:dyDescent="0.2">
      <c r="A18">
        <v>2023</v>
      </c>
      <c r="B18">
        <v>287617</v>
      </c>
      <c r="C18" s="5">
        <f t="shared" si="0"/>
        <v>287617</v>
      </c>
      <c r="D18" s="20">
        <f t="shared" si="1"/>
        <v>1.6479710482976032E-2</v>
      </c>
    </row>
    <row r="19" spans="1:19" x14ac:dyDescent="0.2">
      <c r="A19">
        <v>2024</v>
      </c>
      <c r="B19">
        <v>284759</v>
      </c>
      <c r="C19" s="5">
        <f t="shared" si="0"/>
        <v>284759</v>
      </c>
      <c r="D19" s="2">
        <f t="shared" si="1"/>
        <v>-9.9368257091896513E-3</v>
      </c>
    </row>
    <row r="20" spans="1:19" x14ac:dyDescent="0.2">
      <c r="A20">
        <v>2025</v>
      </c>
      <c r="B20">
        <v>289551</v>
      </c>
      <c r="C20" s="27">
        <f t="shared" si="0"/>
        <v>289551</v>
      </c>
      <c r="D20" s="28">
        <f t="shared" si="1"/>
        <v>1.6828265305047427E-2</v>
      </c>
    </row>
    <row r="23" spans="1:19" ht="15" x14ac:dyDescent="0.25">
      <c r="A23" s="6" t="s">
        <v>13</v>
      </c>
      <c r="B23" s="6"/>
      <c r="C23" s="6"/>
      <c r="D23" s="6"/>
      <c r="O23" s="6" t="s">
        <v>13</v>
      </c>
      <c r="P23" s="6"/>
      <c r="Q23" s="6"/>
      <c r="R23" s="6"/>
      <c r="S23" s="6"/>
    </row>
    <row r="24" spans="1:19" ht="15" x14ac:dyDescent="0.25">
      <c r="A24" s="6" t="s">
        <v>14</v>
      </c>
      <c r="B24" s="6" t="s">
        <v>28</v>
      </c>
      <c r="C24" s="45" t="s">
        <v>30</v>
      </c>
      <c r="D24" s="6" t="s">
        <v>27</v>
      </c>
      <c r="O24" s="6" t="s">
        <v>14</v>
      </c>
      <c r="P24" s="6" t="s">
        <v>28</v>
      </c>
      <c r="Q24" s="6" t="s">
        <v>30</v>
      </c>
      <c r="R24" s="6" t="s">
        <v>27</v>
      </c>
      <c r="S24" s="6"/>
    </row>
    <row r="25" spans="1:19" ht="15" x14ac:dyDescent="0.25">
      <c r="A25" t="s">
        <v>15</v>
      </c>
      <c r="B25" s="4">
        <v>285462</v>
      </c>
      <c r="C25" s="5">
        <f>B25</f>
        <v>285462</v>
      </c>
      <c r="D25" s="7">
        <v>4.2002617248511967E-3</v>
      </c>
      <c r="O25" t="s">
        <v>15</v>
      </c>
      <c r="P25">
        <v>9095</v>
      </c>
      <c r="Q25">
        <v>9095</v>
      </c>
      <c r="R25" s="2">
        <v>-0.22483593283900111</v>
      </c>
      <c r="S25" s="6"/>
    </row>
    <row r="26" spans="1:19" x14ac:dyDescent="0.2">
      <c r="A26" t="s">
        <v>16</v>
      </c>
      <c r="B26" s="4">
        <v>286307</v>
      </c>
      <c r="C26" s="5">
        <f t="shared" ref="C26:C36" si="2">B26</f>
        <v>286307</v>
      </c>
      <c r="D26" s="7">
        <v>2.9601137804681535E-3</v>
      </c>
      <c r="O26" t="s">
        <v>16</v>
      </c>
      <c r="P26">
        <v>8616</v>
      </c>
      <c r="Q26">
        <v>8616</v>
      </c>
      <c r="R26" s="2">
        <v>-5.2666300164925781E-2</v>
      </c>
    </row>
    <row r="27" spans="1:19" x14ac:dyDescent="0.2">
      <c r="A27" t="s">
        <v>17</v>
      </c>
      <c r="B27" s="4">
        <v>286379</v>
      </c>
      <c r="C27" s="5">
        <f t="shared" si="2"/>
        <v>286379</v>
      </c>
      <c r="D27" s="20">
        <v>2.5147830824953632E-4</v>
      </c>
      <c r="O27" t="s">
        <v>17</v>
      </c>
      <c r="P27">
        <v>8587</v>
      </c>
      <c r="Q27">
        <v>8587</v>
      </c>
      <c r="R27" s="2">
        <v>-3.3658310120705665E-3</v>
      </c>
    </row>
    <row r="28" spans="1:19" x14ac:dyDescent="0.2">
      <c r="A28" t="s">
        <v>18</v>
      </c>
      <c r="B28" s="4">
        <v>286143</v>
      </c>
      <c r="C28" s="5">
        <f t="shared" si="2"/>
        <v>286143</v>
      </c>
      <c r="D28" s="7">
        <v>-8.2408277143226287E-4</v>
      </c>
      <c r="O28" t="s">
        <v>18</v>
      </c>
      <c r="P28">
        <v>8519</v>
      </c>
      <c r="Q28">
        <v>8519</v>
      </c>
      <c r="R28" s="2">
        <v>-7.9189472458367303E-3</v>
      </c>
    </row>
    <row r="29" spans="1:19" x14ac:dyDescent="0.2">
      <c r="A29" t="s">
        <v>19</v>
      </c>
      <c r="B29" s="4">
        <v>286769</v>
      </c>
      <c r="C29" s="5">
        <f t="shared" si="2"/>
        <v>286769</v>
      </c>
      <c r="D29" s="7">
        <v>2.1877173301461158E-3</v>
      </c>
      <c r="O29" t="s">
        <v>19</v>
      </c>
      <c r="P29">
        <v>8420</v>
      </c>
      <c r="Q29">
        <v>8420</v>
      </c>
      <c r="R29" s="2">
        <v>-1.1621082286653364E-2</v>
      </c>
    </row>
    <row r="30" spans="1:19" x14ac:dyDescent="0.2">
      <c r="A30" t="s">
        <v>20</v>
      </c>
      <c r="B30" s="4">
        <v>287242</v>
      </c>
      <c r="C30" s="5">
        <f t="shared" si="2"/>
        <v>287242</v>
      </c>
      <c r="D30" s="7">
        <v>1.6494111985605139E-3</v>
      </c>
      <c r="O30" t="s">
        <v>20</v>
      </c>
      <c r="P30">
        <v>8403</v>
      </c>
      <c r="Q30">
        <v>8403</v>
      </c>
      <c r="R30" s="2">
        <v>-2.0190023752969122E-3</v>
      </c>
    </row>
    <row r="31" spans="1:19" x14ac:dyDescent="0.2">
      <c r="A31" t="s">
        <v>21</v>
      </c>
      <c r="B31" s="4">
        <v>288021</v>
      </c>
      <c r="C31" s="5">
        <f t="shared" si="2"/>
        <v>288021</v>
      </c>
      <c r="D31" s="7">
        <v>2.7119989416589498E-3</v>
      </c>
      <c r="O31" t="s">
        <v>21</v>
      </c>
      <c r="P31">
        <v>8410</v>
      </c>
      <c r="Q31">
        <v>8410</v>
      </c>
      <c r="R31" s="2">
        <v>8.3303582054028327E-4</v>
      </c>
    </row>
    <row r="32" spans="1:19" x14ac:dyDescent="0.2">
      <c r="A32" t="s">
        <v>22</v>
      </c>
      <c r="B32" s="4">
        <v>287932</v>
      </c>
      <c r="C32" s="5">
        <f t="shared" si="2"/>
        <v>287932</v>
      </c>
      <c r="D32" s="20">
        <v>-3.0900524614524633E-4</v>
      </c>
      <c r="O32" t="s">
        <v>22</v>
      </c>
      <c r="P32">
        <v>8362</v>
      </c>
      <c r="Q32">
        <v>8362</v>
      </c>
      <c r="R32" s="2">
        <v>-5.7074910820451843E-3</v>
      </c>
    </row>
    <row r="33" spans="1:18" x14ac:dyDescent="0.2">
      <c r="A33" t="s">
        <v>23</v>
      </c>
      <c r="B33" s="4">
        <v>287881</v>
      </c>
      <c r="C33" s="5">
        <f t="shared" si="2"/>
        <v>287881</v>
      </c>
      <c r="D33" s="20">
        <v>-1.7712515455037996E-4</v>
      </c>
      <c r="O33" t="s">
        <v>23</v>
      </c>
      <c r="P33">
        <v>8347</v>
      </c>
      <c r="Q33">
        <v>8347</v>
      </c>
      <c r="R33" s="2">
        <v>-1.7938292274575461E-3</v>
      </c>
    </row>
    <row r="34" spans="1:18" x14ac:dyDescent="0.2">
      <c r="A34" t="s">
        <v>24</v>
      </c>
      <c r="B34" s="4">
        <v>287613</v>
      </c>
      <c r="C34" s="5">
        <f t="shared" si="2"/>
        <v>287613</v>
      </c>
      <c r="D34" s="7">
        <v>-9.3094021488045403E-4</v>
      </c>
      <c r="O34" t="s">
        <v>24</v>
      </c>
      <c r="P34">
        <v>8308</v>
      </c>
      <c r="Q34">
        <v>8308</v>
      </c>
      <c r="R34" s="2">
        <v>-4.6723373667185812E-3</v>
      </c>
    </row>
    <row r="35" spans="1:18" x14ac:dyDescent="0.2">
      <c r="A35" t="s">
        <v>25</v>
      </c>
      <c r="B35" s="4">
        <v>288390</v>
      </c>
      <c r="C35" s="5">
        <f t="shared" si="2"/>
        <v>288390</v>
      </c>
      <c r="D35" s="7">
        <v>2.7015468702735967E-3</v>
      </c>
      <c r="O35" t="s">
        <v>25</v>
      </c>
      <c r="P35">
        <v>8308</v>
      </c>
      <c r="Q35">
        <v>8308</v>
      </c>
      <c r="R35" s="2">
        <v>0</v>
      </c>
    </row>
    <row r="36" spans="1:18" x14ac:dyDescent="0.2">
      <c r="A36" t="s">
        <v>26</v>
      </c>
      <c r="B36" s="4">
        <v>289551</v>
      </c>
      <c r="C36" s="5">
        <f t="shared" si="2"/>
        <v>289551</v>
      </c>
      <c r="D36" s="7">
        <v>4.0257983980027043E-3</v>
      </c>
      <c r="O36" t="s">
        <v>26</v>
      </c>
      <c r="P36">
        <v>8281</v>
      </c>
      <c r="Q36">
        <v>8281</v>
      </c>
      <c r="R36" s="2">
        <v>-3.2498796340876264E-3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5DEF1-F6F5-4A6E-976B-1AA737191188}">
  <dimension ref="A1:AC51"/>
  <sheetViews>
    <sheetView rightToLeft="1" zoomScaleNormal="100" workbookViewId="0"/>
  </sheetViews>
  <sheetFormatPr defaultRowHeight="14.25" x14ac:dyDescent="0.2"/>
  <cols>
    <col min="1" max="1" width="8.875" customWidth="1"/>
    <col min="2" max="3" width="11.875" bestFit="1" customWidth="1"/>
    <col min="8" max="8" width="8.875" bestFit="1" customWidth="1"/>
    <col min="11" max="11" width="10.25" bestFit="1" customWidth="1"/>
  </cols>
  <sheetData>
    <row r="1" spans="1:29" ht="18" x14ac:dyDescent="0.25">
      <c r="A1" s="47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x14ac:dyDescent="0.2">
      <c r="O2" s="40"/>
    </row>
    <row r="3" spans="1:29" ht="15" x14ac:dyDescent="0.25">
      <c r="A3" s="44" t="s">
        <v>71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2" t="s">
        <v>78</v>
      </c>
      <c r="Q3" s="40"/>
      <c r="R3" s="46"/>
      <c r="S3" s="46"/>
      <c r="T3" s="40"/>
      <c r="U3" s="40"/>
      <c r="V3" s="40"/>
      <c r="W3" s="40"/>
      <c r="X3" s="40"/>
      <c r="Y3" s="40"/>
      <c r="Z3" s="40"/>
      <c r="AA3" s="40"/>
      <c r="AB3" s="40"/>
      <c r="AC3" s="40"/>
    </row>
    <row r="4" spans="1:29" ht="15" x14ac:dyDescent="0.25">
      <c r="A4" s="6" t="s">
        <v>95</v>
      </c>
      <c r="O4" s="40"/>
      <c r="P4" s="6" t="s">
        <v>95</v>
      </c>
      <c r="Q4" s="6"/>
      <c r="R4" s="6"/>
    </row>
    <row r="5" spans="1:29" ht="15" x14ac:dyDescent="0.25">
      <c r="A5" s="6" t="s">
        <v>11</v>
      </c>
      <c r="B5" s="6" t="s">
        <v>5</v>
      </c>
      <c r="C5" s="6" t="s">
        <v>6</v>
      </c>
      <c r="D5" s="6" t="s">
        <v>59</v>
      </c>
      <c r="E5" s="6" t="s">
        <v>60</v>
      </c>
      <c r="O5" s="40"/>
      <c r="P5" s="6" t="s">
        <v>97</v>
      </c>
      <c r="Q5" s="6" t="s">
        <v>5</v>
      </c>
      <c r="R5" s="6" t="s">
        <v>6</v>
      </c>
    </row>
    <row r="6" spans="1:29" x14ac:dyDescent="0.2">
      <c r="A6">
        <v>2014</v>
      </c>
      <c r="B6">
        <v>48983</v>
      </c>
      <c r="C6">
        <v>50410</v>
      </c>
      <c r="D6" s="16">
        <f t="shared" ref="D6:D17" si="0">B6/C6</f>
        <v>0.97169212457845666</v>
      </c>
      <c r="E6">
        <v>1</v>
      </c>
      <c r="O6" s="40"/>
      <c r="P6">
        <v>2022</v>
      </c>
      <c r="Q6" s="4">
        <v>20094</v>
      </c>
      <c r="R6" s="4">
        <v>143</v>
      </c>
    </row>
    <row r="7" spans="1:29" x14ac:dyDescent="0.2">
      <c r="A7">
        <v>2015</v>
      </c>
      <c r="B7">
        <v>48509</v>
      </c>
      <c r="C7">
        <v>43555</v>
      </c>
      <c r="D7" s="16">
        <f t="shared" si="0"/>
        <v>1.1137412466995753</v>
      </c>
      <c r="E7">
        <v>1</v>
      </c>
      <c r="O7" s="40"/>
      <c r="P7">
        <v>2023</v>
      </c>
      <c r="Q7" s="4">
        <v>2693</v>
      </c>
      <c r="R7" s="4">
        <v>54</v>
      </c>
    </row>
    <row r="8" spans="1:29" x14ac:dyDescent="0.2">
      <c r="A8">
        <v>2016</v>
      </c>
      <c r="B8">
        <v>47400</v>
      </c>
      <c r="C8">
        <v>41724</v>
      </c>
      <c r="D8" s="16">
        <f t="shared" si="0"/>
        <v>1.1360368133448375</v>
      </c>
      <c r="E8">
        <v>1</v>
      </c>
      <c r="O8" s="40"/>
      <c r="P8">
        <v>2024</v>
      </c>
      <c r="Q8" s="4">
        <v>1108</v>
      </c>
      <c r="R8" s="4">
        <v>11965</v>
      </c>
    </row>
    <row r="9" spans="1:29" x14ac:dyDescent="0.2">
      <c r="A9">
        <v>2017</v>
      </c>
      <c r="B9">
        <v>46943</v>
      </c>
      <c r="C9">
        <v>41306</v>
      </c>
      <c r="D9" s="16">
        <f t="shared" si="0"/>
        <v>1.1364692780709824</v>
      </c>
      <c r="E9">
        <v>1</v>
      </c>
      <c r="O9" s="40"/>
      <c r="P9">
        <v>2025</v>
      </c>
      <c r="Q9" s="4">
        <v>525</v>
      </c>
      <c r="R9" s="4">
        <v>3978</v>
      </c>
    </row>
    <row r="10" spans="1:29" x14ac:dyDescent="0.2">
      <c r="A10">
        <v>2018</v>
      </c>
      <c r="B10">
        <v>45605</v>
      </c>
      <c r="C10">
        <v>42675</v>
      </c>
      <c r="D10" s="16">
        <f t="shared" si="0"/>
        <v>1.0686584651435267</v>
      </c>
      <c r="E10">
        <v>1</v>
      </c>
      <c r="O10" s="40"/>
    </row>
    <row r="11" spans="1:29" x14ac:dyDescent="0.2">
      <c r="A11">
        <v>2019</v>
      </c>
      <c r="B11">
        <v>43461</v>
      </c>
      <c r="C11">
        <v>42101</v>
      </c>
      <c r="D11" s="16">
        <f t="shared" si="0"/>
        <v>1.032303270706159</v>
      </c>
      <c r="E11">
        <v>1</v>
      </c>
      <c r="O11" s="40"/>
    </row>
    <row r="12" spans="1:29" x14ac:dyDescent="0.2">
      <c r="A12">
        <v>2020</v>
      </c>
      <c r="B12">
        <v>53175</v>
      </c>
      <c r="C12">
        <v>35314</v>
      </c>
      <c r="D12" s="16">
        <f t="shared" si="0"/>
        <v>1.5057767457665514</v>
      </c>
      <c r="E12">
        <v>1</v>
      </c>
      <c r="O12" s="40"/>
    </row>
    <row r="13" spans="1:29" x14ac:dyDescent="0.2">
      <c r="A13">
        <v>2021</v>
      </c>
      <c r="B13">
        <v>48963</v>
      </c>
      <c r="C13">
        <v>38814</v>
      </c>
      <c r="D13" s="16">
        <f t="shared" si="0"/>
        <v>1.2614778172824239</v>
      </c>
      <c r="E13">
        <v>1</v>
      </c>
      <c r="O13" s="40"/>
    </row>
    <row r="14" spans="1:29" x14ac:dyDescent="0.2">
      <c r="A14">
        <v>2022</v>
      </c>
      <c r="B14">
        <v>43952</v>
      </c>
      <c r="C14">
        <v>38340</v>
      </c>
      <c r="D14" s="16">
        <f t="shared" si="0"/>
        <v>1.1463745435576422</v>
      </c>
      <c r="E14">
        <v>1</v>
      </c>
      <c r="O14" s="40"/>
    </row>
    <row r="15" spans="1:29" x14ac:dyDescent="0.2">
      <c r="A15">
        <v>2023</v>
      </c>
      <c r="B15">
        <v>39745</v>
      </c>
      <c r="C15">
        <v>35082</v>
      </c>
      <c r="D15" s="16">
        <f t="shared" si="0"/>
        <v>1.1329171654979762</v>
      </c>
      <c r="E15">
        <v>1</v>
      </c>
      <c r="O15" s="40"/>
    </row>
    <row r="16" spans="1:29" x14ac:dyDescent="0.2">
      <c r="A16">
        <v>2024</v>
      </c>
      <c r="B16">
        <v>40282</v>
      </c>
      <c r="C16">
        <v>43138</v>
      </c>
      <c r="D16" s="29">
        <f t="shared" si="0"/>
        <v>0.93379387083314014</v>
      </c>
      <c r="E16">
        <v>1</v>
      </c>
      <c r="O16" s="40"/>
    </row>
    <row r="17" spans="1:19" x14ac:dyDescent="0.2">
      <c r="A17">
        <v>2025</v>
      </c>
      <c r="B17">
        <v>43686</v>
      </c>
      <c r="C17">
        <v>38871</v>
      </c>
      <c r="D17" s="16">
        <f t="shared" si="0"/>
        <v>1.1238712664968742</v>
      </c>
      <c r="E17">
        <v>1</v>
      </c>
      <c r="O17" s="40"/>
    </row>
    <row r="18" spans="1:19" x14ac:dyDescent="0.2">
      <c r="O18" s="40"/>
    </row>
    <row r="19" spans="1:19" x14ac:dyDescent="0.2">
      <c r="O19" s="40"/>
    </row>
    <row r="20" spans="1:19" ht="15" x14ac:dyDescent="0.25">
      <c r="O20" s="40"/>
      <c r="S20" s="6"/>
    </row>
    <row r="21" spans="1:19" ht="15" x14ac:dyDescent="0.25">
      <c r="A21" s="6" t="s">
        <v>32</v>
      </c>
      <c r="O21" s="40"/>
      <c r="P21" s="6" t="s">
        <v>132</v>
      </c>
      <c r="S21" s="6"/>
    </row>
    <row r="22" spans="1:19" x14ac:dyDescent="0.2">
      <c r="O22" s="40"/>
    </row>
    <row r="23" spans="1:19" ht="15" x14ac:dyDescent="0.25">
      <c r="B23" s="6" t="s">
        <v>14</v>
      </c>
      <c r="C23" s="6" t="s">
        <v>5</v>
      </c>
      <c r="D23" s="6" t="s">
        <v>6</v>
      </c>
      <c r="O23" s="40"/>
      <c r="Q23" s="6" t="s">
        <v>127</v>
      </c>
      <c r="R23" s="6" t="s">
        <v>5</v>
      </c>
      <c r="S23" s="6" t="s">
        <v>6</v>
      </c>
    </row>
    <row r="24" spans="1:19" ht="15" x14ac:dyDescent="0.25">
      <c r="A24">
        <v>2024</v>
      </c>
      <c r="B24" t="s">
        <v>15</v>
      </c>
      <c r="C24">
        <v>3791</v>
      </c>
      <c r="D24">
        <v>2516</v>
      </c>
      <c r="O24" s="40"/>
      <c r="P24" s="6">
        <v>2024</v>
      </c>
      <c r="Q24" t="s">
        <v>128</v>
      </c>
      <c r="R24">
        <v>243</v>
      </c>
      <c r="S24" s="4">
        <v>9356</v>
      </c>
    </row>
    <row r="25" spans="1:19" ht="15" x14ac:dyDescent="0.25">
      <c r="B25" t="s">
        <v>16</v>
      </c>
      <c r="C25">
        <v>3395</v>
      </c>
      <c r="D25">
        <v>2864</v>
      </c>
      <c r="O25" s="40"/>
      <c r="P25" s="6"/>
      <c r="Q25" t="s">
        <v>129</v>
      </c>
      <c r="R25">
        <v>230</v>
      </c>
      <c r="S25" s="4">
        <v>2062</v>
      </c>
    </row>
    <row r="26" spans="1:19" ht="15" x14ac:dyDescent="0.25">
      <c r="B26" t="s">
        <v>17</v>
      </c>
      <c r="C26">
        <v>3430</v>
      </c>
      <c r="D26">
        <v>3492</v>
      </c>
      <c r="O26" s="40"/>
      <c r="P26" s="6"/>
      <c r="Q26" t="s">
        <v>130</v>
      </c>
      <c r="R26">
        <v>176</v>
      </c>
      <c r="S26" s="4">
        <v>324</v>
      </c>
    </row>
    <row r="27" spans="1:19" ht="15" x14ac:dyDescent="0.25">
      <c r="B27" t="s">
        <v>18</v>
      </c>
      <c r="C27">
        <v>2751</v>
      </c>
      <c r="D27">
        <v>3375</v>
      </c>
      <c r="O27" s="40"/>
      <c r="P27" s="6"/>
      <c r="Q27" t="s">
        <v>131</v>
      </c>
      <c r="R27">
        <v>459</v>
      </c>
      <c r="S27" s="4">
        <v>223</v>
      </c>
    </row>
    <row r="28" spans="1:19" ht="15" x14ac:dyDescent="0.25">
      <c r="B28" t="s">
        <v>19</v>
      </c>
      <c r="C28">
        <v>3385</v>
      </c>
      <c r="D28">
        <v>3623</v>
      </c>
      <c r="O28" s="40"/>
      <c r="P28" s="6">
        <v>2025</v>
      </c>
      <c r="Q28" t="s">
        <v>128</v>
      </c>
      <c r="R28">
        <v>186</v>
      </c>
      <c r="S28" s="4">
        <v>3333</v>
      </c>
    </row>
    <row r="29" spans="1:19" ht="15" x14ac:dyDescent="0.25">
      <c r="B29" t="s">
        <v>20</v>
      </c>
      <c r="C29">
        <v>3166</v>
      </c>
      <c r="D29">
        <v>3141</v>
      </c>
      <c r="O29" s="40"/>
      <c r="P29" s="6"/>
      <c r="Q29" t="s">
        <v>129</v>
      </c>
      <c r="R29">
        <v>167</v>
      </c>
      <c r="S29">
        <v>351</v>
      </c>
    </row>
    <row r="30" spans="1:19" ht="15" x14ac:dyDescent="0.25">
      <c r="B30" t="s">
        <v>21</v>
      </c>
      <c r="C30">
        <v>3645</v>
      </c>
      <c r="D30">
        <v>2985</v>
      </c>
      <c r="O30" s="40"/>
      <c r="P30" s="6"/>
      <c r="Q30" t="s">
        <v>130</v>
      </c>
      <c r="R30">
        <v>96</v>
      </c>
      <c r="S30">
        <v>152</v>
      </c>
    </row>
    <row r="31" spans="1:19" ht="15" x14ac:dyDescent="0.25">
      <c r="B31" t="s">
        <v>22</v>
      </c>
      <c r="C31">
        <v>3248</v>
      </c>
      <c r="D31">
        <v>2977</v>
      </c>
      <c r="O31" s="40"/>
      <c r="P31" s="6"/>
      <c r="Q31" t="s">
        <v>131</v>
      </c>
      <c r="R31">
        <v>76</v>
      </c>
      <c r="S31">
        <v>142</v>
      </c>
    </row>
    <row r="32" spans="1:19" x14ac:dyDescent="0.2">
      <c r="B32" t="s">
        <v>23</v>
      </c>
      <c r="C32">
        <v>3448</v>
      </c>
      <c r="D32">
        <v>6252</v>
      </c>
      <c r="O32" s="40"/>
    </row>
    <row r="33" spans="1:18" x14ac:dyDescent="0.2">
      <c r="B33" t="s">
        <v>24</v>
      </c>
      <c r="C33">
        <v>2734</v>
      </c>
      <c r="D33">
        <v>6490</v>
      </c>
      <c r="O33" s="40"/>
    </row>
    <row r="34" spans="1:18" x14ac:dyDescent="0.2">
      <c r="B34" t="s">
        <v>25</v>
      </c>
      <c r="C34">
        <v>3343</v>
      </c>
      <c r="D34">
        <v>2686</v>
      </c>
      <c r="O34" s="40"/>
    </row>
    <row r="35" spans="1:18" x14ac:dyDescent="0.2">
      <c r="B35" t="s">
        <v>26</v>
      </c>
      <c r="C35">
        <v>3941</v>
      </c>
      <c r="D35">
        <v>2737</v>
      </c>
      <c r="O35" s="40"/>
    </row>
    <row r="36" spans="1:18" x14ac:dyDescent="0.2">
      <c r="A36">
        <v>2025</v>
      </c>
      <c r="B36" t="s">
        <v>15</v>
      </c>
      <c r="C36">
        <v>3835</v>
      </c>
      <c r="D36">
        <v>3131</v>
      </c>
      <c r="O36" s="40"/>
    </row>
    <row r="37" spans="1:18" x14ac:dyDescent="0.2">
      <c r="B37" t="s">
        <v>16</v>
      </c>
      <c r="C37">
        <v>3715</v>
      </c>
      <c r="D37">
        <v>2870</v>
      </c>
      <c r="O37" s="40"/>
    </row>
    <row r="38" spans="1:18" ht="15" x14ac:dyDescent="0.25">
      <c r="B38" t="s">
        <v>17</v>
      </c>
      <c r="C38">
        <v>3711</v>
      </c>
      <c r="D38">
        <v>3639</v>
      </c>
      <c r="O38" s="40"/>
      <c r="P38" s="6" t="s">
        <v>133</v>
      </c>
      <c r="Q38" s="6"/>
      <c r="R38" s="6"/>
    </row>
    <row r="39" spans="1:18" ht="15" x14ac:dyDescent="0.25">
      <c r="B39" t="s">
        <v>18</v>
      </c>
      <c r="C39">
        <v>3327</v>
      </c>
      <c r="D39">
        <v>3563</v>
      </c>
      <c r="O39" s="40"/>
      <c r="P39" s="6" t="s">
        <v>14</v>
      </c>
      <c r="Q39" s="6" t="s">
        <v>5</v>
      </c>
      <c r="R39" s="6" t="s">
        <v>6</v>
      </c>
    </row>
    <row r="40" spans="1:18" x14ac:dyDescent="0.2">
      <c r="B40" t="s">
        <v>19</v>
      </c>
      <c r="C40">
        <v>3954</v>
      </c>
      <c r="D40">
        <v>3328</v>
      </c>
      <c r="O40" s="40"/>
      <c r="P40" t="s">
        <v>15</v>
      </c>
      <c r="Q40">
        <v>89</v>
      </c>
      <c r="R40">
        <v>2728</v>
      </c>
    </row>
    <row r="41" spans="1:18" x14ac:dyDescent="0.2">
      <c r="B41" t="s">
        <v>20</v>
      </c>
      <c r="C41">
        <v>3230</v>
      </c>
      <c r="D41">
        <v>2757</v>
      </c>
      <c r="O41" s="40"/>
      <c r="P41" t="s">
        <v>16</v>
      </c>
      <c r="Q41">
        <v>38</v>
      </c>
      <c r="R41">
        <v>517</v>
      </c>
    </row>
    <row r="42" spans="1:18" x14ac:dyDescent="0.2">
      <c r="B42" t="s">
        <v>21</v>
      </c>
      <c r="C42">
        <v>4144</v>
      </c>
      <c r="D42">
        <v>3364</v>
      </c>
      <c r="O42" s="40"/>
      <c r="P42" t="s">
        <v>17</v>
      </c>
      <c r="Q42">
        <v>59</v>
      </c>
      <c r="R42">
        <v>88</v>
      </c>
    </row>
    <row r="43" spans="1:18" x14ac:dyDescent="0.2">
      <c r="B43" t="s">
        <v>22</v>
      </c>
      <c r="C43">
        <v>3388</v>
      </c>
      <c r="D43">
        <v>3477</v>
      </c>
      <c r="O43" s="40"/>
      <c r="P43" t="s">
        <v>18</v>
      </c>
      <c r="Q43">
        <v>56</v>
      </c>
      <c r="R43">
        <v>124</v>
      </c>
    </row>
    <row r="44" spans="1:18" x14ac:dyDescent="0.2">
      <c r="B44" t="s">
        <v>23</v>
      </c>
      <c r="C44">
        <v>3388</v>
      </c>
      <c r="D44">
        <v>3436</v>
      </c>
      <c r="O44" s="40"/>
      <c r="P44" t="s">
        <v>19</v>
      </c>
      <c r="Q44">
        <v>73</v>
      </c>
      <c r="R44">
        <v>172</v>
      </c>
    </row>
    <row r="45" spans="1:18" x14ac:dyDescent="0.2">
      <c r="B45" t="s">
        <v>24</v>
      </c>
      <c r="C45">
        <v>3075</v>
      </c>
      <c r="D45">
        <v>3340</v>
      </c>
      <c r="O45" s="40"/>
      <c r="P45" t="s">
        <v>20</v>
      </c>
      <c r="Q45">
        <v>38</v>
      </c>
      <c r="R45">
        <v>55</v>
      </c>
    </row>
    <row r="46" spans="1:18" x14ac:dyDescent="0.2">
      <c r="B46" t="s">
        <v>25</v>
      </c>
      <c r="C46">
        <v>3776</v>
      </c>
      <c r="D46">
        <v>2999</v>
      </c>
      <c r="O46" s="40"/>
      <c r="P46" t="s">
        <v>21</v>
      </c>
      <c r="Q46">
        <v>43</v>
      </c>
      <c r="R46">
        <v>36</v>
      </c>
    </row>
    <row r="47" spans="1:18" x14ac:dyDescent="0.2">
      <c r="B47" t="s">
        <v>26</v>
      </c>
      <c r="C47">
        <v>4143</v>
      </c>
      <c r="D47">
        <v>2968</v>
      </c>
      <c r="O47" s="40"/>
      <c r="P47" t="s">
        <v>22</v>
      </c>
      <c r="Q47">
        <v>32</v>
      </c>
      <c r="R47">
        <v>80</v>
      </c>
    </row>
    <row r="48" spans="1:18" x14ac:dyDescent="0.2">
      <c r="O48" s="40"/>
      <c r="P48" t="s">
        <v>23</v>
      </c>
      <c r="Q48">
        <v>21</v>
      </c>
      <c r="R48">
        <v>36</v>
      </c>
    </row>
    <row r="49" spans="15:18" x14ac:dyDescent="0.2">
      <c r="O49" s="40"/>
      <c r="P49" t="s">
        <v>24</v>
      </c>
      <c r="Q49">
        <v>19</v>
      </c>
      <c r="R49">
        <v>58</v>
      </c>
    </row>
    <row r="50" spans="15:18" x14ac:dyDescent="0.2">
      <c r="O50" s="40"/>
      <c r="P50" t="s">
        <v>25</v>
      </c>
      <c r="Q50">
        <v>26</v>
      </c>
      <c r="R50">
        <v>26</v>
      </c>
    </row>
    <row r="51" spans="15:18" x14ac:dyDescent="0.2">
      <c r="O51" s="40"/>
      <c r="P51" t="s">
        <v>26</v>
      </c>
      <c r="Q51">
        <v>31</v>
      </c>
      <c r="R51">
        <v>58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4604-0BD2-4FEB-85FC-8F331BEDEA78}">
  <dimension ref="A1:R83"/>
  <sheetViews>
    <sheetView rightToLeft="1" zoomScaleNormal="100" workbookViewId="0"/>
  </sheetViews>
  <sheetFormatPr defaultRowHeight="14.25" x14ac:dyDescent="0.2"/>
  <cols>
    <col min="1" max="1" width="12.125" bestFit="1" customWidth="1"/>
    <col min="2" max="2" width="7.375" bestFit="1" customWidth="1"/>
    <col min="3" max="3" width="15.375" bestFit="1" customWidth="1"/>
  </cols>
  <sheetData>
    <row r="1" spans="1:18" x14ac:dyDescent="0.2">
      <c r="A1" s="15" t="s">
        <v>134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x14ac:dyDescent="0.2">
      <c r="A2" s="48" t="s">
        <v>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15" x14ac:dyDescent="0.25">
      <c r="A3" s="6" t="s">
        <v>96</v>
      </c>
      <c r="B3" s="6"/>
      <c r="C3" s="6"/>
      <c r="D3" s="6"/>
    </row>
    <row r="4" spans="1:18" ht="15" x14ac:dyDescent="0.25">
      <c r="A4" s="6" t="s">
        <v>135</v>
      </c>
      <c r="B4" s="6" t="s">
        <v>136</v>
      </c>
      <c r="C4" s="6" t="s">
        <v>137</v>
      </c>
    </row>
    <row r="5" spans="1:18" x14ac:dyDescent="0.2">
      <c r="A5" t="s">
        <v>36</v>
      </c>
      <c r="B5">
        <v>1</v>
      </c>
      <c r="C5">
        <v>33771</v>
      </c>
    </row>
    <row r="6" spans="1:18" x14ac:dyDescent="0.2">
      <c r="A6" t="s">
        <v>36</v>
      </c>
      <c r="B6">
        <v>2</v>
      </c>
      <c r="C6">
        <v>5712</v>
      </c>
    </row>
    <row r="7" spans="1:18" x14ac:dyDescent="0.2">
      <c r="A7" t="s">
        <v>36</v>
      </c>
      <c r="B7">
        <v>3</v>
      </c>
      <c r="C7">
        <v>1905</v>
      </c>
    </row>
    <row r="8" spans="1:18" x14ac:dyDescent="0.2">
      <c r="A8" t="s">
        <v>36</v>
      </c>
      <c r="B8">
        <v>4</v>
      </c>
      <c r="C8">
        <v>73</v>
      </c>
    </row>
    <row r="9" spans="1:18" x14ac:dyDescent="0.2">
      <c r="A9" t="s">
        <v>36</v>
      </c>
      <c r="B9">
        <v>5</v>
      </c>
      <c r="C9">
        <v>2223</v>
      </c>
    </row>
    <row r="10" spans="1:18" x14ac:dyDescent="0.2">
      <c r="A10" t="s">
        <v>37</v>
      </c>
      <c r="B10">
        <v>1</v>
      </c>
      <c r="C10">
        <v>109419</v>
      </c>
    </row>
    <row r="11" spans="1:18" x14ac:dyDescent="0.2">
      <c r="A11" t="s">
        <v>37</v>
      </c>
      <c r="B11">
        <v>2</v>
      </c>
      <c r="C11">
        <v>25859</v>
      </c>
    </row>
    <row r="12" spans="1:18" x14ac:dyDescent="0.2">
      <c r="A12" t="s">
        <v>37</v>
      </c>
      <c r="B12">
        <v>3</v>
      </c>
      <c r="C12">
        <v>4796</v>
      </c>
    </row>
    <row r="13" spans="1:18" x14ac:dyDescent="0.2">
      <c r="A13" t="s">
        <v>37</v>
      </c>
      <c r="B13">
        <v>4</v>
      </c>
      <c r="C13">
        <v>2606</v>
      </c>
    </row>
    <row r="14" spans="1:18" x14ac:dyDescent="0.2">
      <c r="A14" t="s">
        <v>37</v>
      </c>
      <c r="B14">
        <v>5</v>
      </c>
      <c r="C14">
        <v>6803</v>
      </c>
    </row>
    <row r="16" spans="1:18" ht="15" x14ac:dyDescent="0.25">
      <c r="A16" s="6" t="s">
        <v>138</v>
      </c>
    </row>
    <row r="17" spans="1:7" ht="15" x14ac:dyDescent="0.25">
      <c r="A17" s="8" t="s">
        <v>36</v>
      </c>
      <c r="B17" s="6">
        <v>2020</v>
      </c>
      <c r="C17" s="6">
        <v>2021</v>
      </c>
      <c r="D17" s="6">
        <v>2022</v>
      </c>
      <c r="E17" s="6">
        <v>2023</v>
      </c>
      <c r="F17" s="6">
        <v>2024</v>
      </c>
      <c r="G17" s="6">
        <v>2025</v>
      </c>
    </row>
    <row r="18" spans="1:7" ht="15" x14ac:dyDescent="0.25">
      <c r="A18" s="6" t="s">
        <v>33</v>
      </c>
      <c r="B18">
        <v>41217</v>
      </c>
      <c r="C18">
        <v>37456</v>
      </c>
      <c r="D18">
        <v>34210</v>
      </c>
      <c r="E18">
        <v>31455</v>
      </c>
      <c r="F18">
        <v>31677</v>
      </c>
      <c r="G18">
        <v>33771</v>
      </c>
    </row>
    <row r="19" spans="1:7" ht="15" x14ac:dyDescent="0.25">
      <c r="A19" s="6" t="s">
        <v>34</v>
      </c>
      <c r="B19">
        <v>8735</v>
      </c>
      <c r="C19">
        <v>7729</v>
      </c>
      <c r="D19">
        <v>6454</v>
      </c>
      <c r="E19">
        <v>5449</v>
      </c>
      <c r="F19">
        <v>5530</v>
      </c>
      <c r="G19">
        <v>5712</v>
      </c>
    </row>
    <row r="20" spans="1:7" ht="15" x14ac:dyDescent="0.25">
      <c r="A20" s="6" t="s">
        <v>35</v>
      </c>
      <c r="B20">
        <v>3194</v>
      </c>
      <c r="C20">
        <v>3757</v>
      </c>
      <c r="D20">
        <v>3565</v>
      </c>
      <c r="E20">
        <v>2831</v>
      </c>
      <c r="F20">
        <v>3070</v>
      </c>
      <c r="G20">
        <v>4201</v>
      </c>
    </row>
    <row r="21" spans="1:7" x14ac:dyDescent="0.2">
      <c r="A21" s="17" t="s">
        <v>38</v>
      </c>
      <c r="B21" s="17">
        <v>53146</v>
      </c>
      <c r="C21" s="17">
        <v>48942</v>
      </c>
      <c r="D21" s="17">
        <v>44229</v>
      </c>
      <c r="E21" s="17">
        <v>39735</v>
      </c>
      <c r="F21" s="17">
        <v>40277</v>
      </c>
      <c r="G21" s="17">
        <v>43684</v>
      </c>
    </row>
    <row r="23" spans="1:7" ht="15" x14ac:dyDescent="0.25">
      <c r="A23" s="8" t="s">
        <v>36</v>
      </c>
      <c r="B23" s="6">
        <v>2020</v>
      </c>
      <c r="C23" s="6">
        <v>2021</v>
      </c>
      <c r="D23" s="6">
        <v>2022</v>
      </c>
      <c r="E23" s="6">
        <v>2023</v>
      </c>
      <c r="F23" s="6">
        <v>2024</v>
      </c>
      <c r="G23" s="6">
        <v>2025</v>
      </c>
    </row>
    <row r="24" spans="1:7" ht="15" x14ac:dyDescent="0.25">
      <c r="A24" s="6" t="s">
        <v>33</v>
      </c>
      <c r="B24" s="2">
        <f t="shared" ref="B24:G26" si="0">B18/B$21</f>
        <v>0.77554284424039444</v>
      </c>
      <c r="C24" s="2">
        <f t="shared" si="0"/>
        <v>0.76531404519635482</v>
      </c>
      <c r="D24" s="2">
        <f t="shared" si="0"/>
        <v>0.77347441723755905</v>
      </c>
      <c r="E24" s="2">
        <f t="shared" si="0"/>
        <v>0.79161947904869767</v>
      </c>
      <c r="F24" s="2">
        <f t="shared" si="0"/>
        <v>0.78647863544951213</v>
      </c>
      <c r="G24" s="2">
        <f t="shared" si="0"/>
        <v>0.77307480999908429</v>
      </c>
    </row>
    <row r="25" spans="1:7" ht="15" x14ac:dyDescent="0.25">
      <c r="A25" s="6" t="s">
        <v>34</v>
      </c>
      <c r="B25" s="2">
        <f t="shared" si="0"/>
        <v>0.16435855944003311</v>
      </c>
      <c r="C25" s="2">
        <f t="shared" si="0"/>
        <v>0.1579216215111765</v>
      </c>
      <c r="D25" s="2">
        <f t="shared" si="0"/>
        <v>0.14592235863347577</v>
      </c>
      <c r="E25" s="2">
        <f t="shared" si="0"/>
        <v>0.13713350950044043</v>
      </c>
      <c r="F25" s="2">
        <f t="shared" si="0"/>
        <v>0.13729920301909279</v>
      </c>
      <c r="G25" s="2">
        <f t="shared" si="0"/>
        <v>0.13075725666147789</v>
      </c>
    </row>
    <row r="26" spans="1:7" ht="15" x14ac:dyDescent="0.25">
      <c r="A26" s="6" t="s">
        <v>35</v>
      </c>
      <c r="B26" s="33">
        <f t="shared" si="0"/>
        <v>6.0098596319572498E-2</v>
      </c>
      <c r="C26" s="33">
        <f t="shared" si="0"/>
        <v>7.6764333292468637E-2</v>
      </c>
      <c r="D26" s="33">
        <f t="shared" si="0"/>
        <v>8.0603224128965159E-2</v>
      </c>
      <c r="E26" s="33">
        <f t="shared" si="0"/>
        <v>7.1247011450861958E-2</v>
      </c>
      <c r="F26" s="33">
        <f t="shared" si="0"/>
        <v>7.6222161531395091E-2</v>
      </c>
      <c r="G26" s="33">
        <f t="shared" si="0"/>
        <v>9.6167933339437781E-2</v>
      </c>
    </row>
    <row r="32" spans="1:7" ht="15" x14ac:dyDescent="0.25">
      <c r="A32" s="9" t="s">
        <v>37</v>
      </c>
      <c r="B32" s="6">
        <v>2020</v>
      </c>
      <c r="C32" s="6">
        <v>2021</v>
      </c>
      <c r="D32" s="6">
        <v>2022</v>
      </c>
      <c r="E32" s="6">
        <v>2023</v>
      </c>
      <c r="F32" s="6">
        <v>2024</v>
      </c>
      <c r="G32" s="6">
        <v>2025</v>
      </c>
    </row>
    <row r="33" spans="1:18" ht="15" x14ac:dyDescent="0.25">
      <c r="A33" s="6" t="s">
        <v>33</v>
      </c>
      <c r="B33">
        <v>96117</v>
      </c>
      <c r="C33">
        <v>102341</v>
      </c>
      <c r="D33">
        <v>104360</v>
      </c>
      <c r="E33">
        <v>109209</v>
      </c>
      <c r="F33">
        <v>110531</v>
      </c>
      <c r="G33">
        <v>109419</v>
      </c>
    </row>
    <row r="34" spans="1:18" ht="15" x14ac:dyDescent="0.25">
      <c r="A34" s="6" t="s">
        <v>34</v>
      </c>
      <c r="B34">
        <v>31712</v>
      </c>
      <c r="C34">
        <v>31815</v>
      </c>
      <c r="D34">
        <v>27752</v>
      </c>
      <c r="E34">
        <v>27622</v>
      </c>
      <c r="F34">
        <v>26440</v>
      </c>
      <c r="G34">
        <v>25859</v>
      </c>
    </row>
    <row r="35" spans="1:18" ht="15" x14ac:dyDescent="0.25">
      <c r="A35" s="6" t="s">
        <v>35</v>
      </c>
      <c r="B35">
        <v>14602</v>
      </c>
      <c r="C35">
        <v>17702</v>
      </c>
      <c r="D35">
        <v>10449</v>
      </c>
      <c r="E35">
        <v>9756</v>
      </c>
      <c r="F35">
        <v>10353</v>
      </c>
      <c r="G35">
        <v>14205</v>
      </c>
    </row>
    <row r="36" spans="1:18" x14ac:dyDescent="0.2">
      <c r="A36" s="17" t="s">
        <v>38</v>
      </c>
      <c r="B36" s="17">
        <v>142431</v>
      </c>
      <c r="C36" s="17">
        <v>151858</v>
      </c>
      <c r="D36" s="17">
        <v>142561</v>
      </c>
      <c r="E36" s="17">
        <v>146587</v>
      </c>
      <c r="F36" s="17">
        <v>147324</v>
      </c>
      <c r="G36" s="17">
        <v>149483</v>
      </c>
    </row>
    <row r="38" spans="1:18" ht="15" x14ac:dyDescent="0.25">
      <c r="A38" s="9" t="s">
        <v>37</v>
      </c>
      <c r="B38" s="6">
        <v>2020</v>
      </c>
      <c r="C38" s="6">
        <v>2021</v>
      </c>
      <c r="D38" s="6">
        <v>2022</v>
      </c>
      <c r="E38" s="6">
        <v>2023</v>
      </c>
      <c r="F38" s="6">
        <v>2024</v>
      </c>
      <c r="G38" s="6">
        <v>2025</v>
      </c>
    </row>
    <row r="39" spans="1:18" ht="15" x14ac:dyDescent="0.25">
      <c r="A39" s="6" t="s">
        <v>33</v>
      </c>
      <c r="B39" s="2">
        <f t="shared" ref="B39:G41" si="1">B33/B$36</f>
        <v>0.6748320239273754</v>
      </c>
      <c r="C39" s="2">
        <f t="shared" si="1"/>
        <v>0.67392564105941077</v>
      </c>
      <c r="D39" s="2">
        <f t="shared" si="1"/>
        <v>0.73203751376603698</v>
      </c>
      <c r="E39" s="2">
        <f t="shared" si="1"/>
        <v>0.7450114948801736</v>
      </c>
      <c r="F39" s="2">
        <f t="shared" si="1"/>
        <v>0.75025793489180315</v>
      </c>
      <c r="G39" s="2">
        <f t="shared" si="1"/>
        <v>0.73198290106567299</v>
      </c>
    </row>
    <row r="40" spans="1:18" ht="15" x14ac:dyDescent="0.25">
      <c r="A40" s="6" t="s">
        <v>34</v>
      </c>
      <c r="B40" s="2">
        <f t="shared" si="1"/>
        <v>0.22264815945966818</v>
      </c>
      <c r="C40" s="2">
        <f t="shared" si="1"/>
        <v>0.20950493223932884</v>
      </c>
      <c r="D40" s="2">
        <f t="shared" si="1"/>
        <v>0.19466754582249002</v>
      </c>
      <c r="E40" s="2">
        <f t="shared" si="1"/>
        <v>0.18843417219808031</v>
      </c>
      <c r="F40" s="2">
        <f t="shared" si="1"/>
        <v>0.17946838261247319</v>
      </c>
      <c r="G40" s="2">
        <f t="shared" si="1"/>
        <v>0.17298957072041637</v>
      </c>
    </row>
    <row r="41" spans="1:18" ht="15" x14ac:dyDescent="0.25">
      <c r="A41" s="6" t="s">
        <v>35</v>
      </c>
      <c r="B41" s="2">
        <f t="shared" si="1"/>
        <v>0.10251981661295645</v>
      </c>
      <c r="C41" s="2">
        <f t="shared" si="1"/>
        <v>0.11656942670126039</v>
      </c>
      <c r="D41" s="2">
        <f t="shared" si="1"/>
        <v>7.3294940411472984E-2</v>
      </c>
      <c r="E41" s="2">
        <f t="shared" si="1"/>
        <v>6.6554332921746132E-2</v>
      </c>
      <c r="F41" s="2">
        <f t="shared" si="1"/>
        <v>7.0273682495723716E-2</v>
      </c>
      <c r="G41" s="2">
        <f t="shared" si="1"/>
        <v>9.5027528213910611E-2</v>
      </c>
    </row>
    <row r="44" spans="1:18" x14ac:dyDescent="0.2">
      <c r="A44" s="42" t="s">
        <v>78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5" x14ac:dyDescent="0.25">
      <c r="A45" s="6" t="s">
        <v>96</v>
      </c>
      <c r="F45" s="6" t="s">
        <v>39</v>
      </c>
      <c r="G45" s="6"/>
      <c r="H45" s="6"/>
    </row>
    <row r="46" spans="1:18" ht="15" x14ac:dyDescent="0.25">
      <c r="A46" s="6" t="s">
        <v>135</v>
      </c>
      <c r="B46" s="6" t="s">
        <v>136</v>
      </c>
      <c r="C46" s="6" t="s">
        <v>137</v>
      </c>
      <c r="F46" s="6"/>
      <c r="G46" s="6" t="s">
        <v>36</v>
      </c>
      <c r="H46" s="6" t="s">
        <v>37</v>
      </c>
    </row>
    <row r="47" spans="1:18" ht="15" x14ac:dyDescent="0.25">
      <c r="A47" t="s">
        <v>36</v>
      </c>
      <c r="B47">
        <v>1</v>
      </c>
      <c r="C47">
        <v>451</v>
      </c>
      <c r="F47" s="6" t="s">
        <v>33</v>
      </c>
      <c r="G47">
        <v>451</v>
      </c>
      <c r="H47">
        <v>2984</v>
      </c>
    </row>
    <row r="48" spans="1:18" ht="15" x14ac:dyDescent="0.25">
      <c r="A48" t="s">
        <v>36</v>
      </c>
      <c r="B48">
        <v>2</v>
      </c>
      <c r="C48">
        <v>41</v>
      </c>
      <c r="F48" s="6" t="s">
        <v>34</v>
      </c>
      <c r="G48">
        <v>41</v>
      </c>
      <c r="H48">
        <v>552</v>
      </c>
    </row>
    <row r="49" spans="1:8" ht="15" x14ac:dyDescent="0.25">
      <c r="A49" t="s">
        <v>36</v>
      </c>
      <c r="B49">
        <v>3</v>
      </c>
      <c r="C49">
        <v>12</v>
      </c>
      <c r="F49" s="6" t="s">
        <v>35</v>
      </c>
      <c r="G49">
        <v>32</v>
      </c>
      <c r="H49">
        <v>172</v>
      </c>
    </row>
    <row r="50" spans="1:8" ht="15" x14ac:dyDescent="0.25">
      <c r="A50" t="s">
        <v>36</v>
      </c>
      <c r="B50">
        <v>4</v>
      </c>
      <c r="C50">
        <v>1</v>
      </c>
      <c r="F50" s="6"/>
      <c r="G50">
        <v>524</v>
      </c>
      <c r="H50">
        <v>3708</v>
      </c>
    </row>
    <row r="51" spans="1:8" x14ac:dyDescent="0.2">
      <c r="A51" t="s">
        <v>36</v>
      </c>
      <c r="B51">
        <v>5</v>
      </c>
      <c r="C51">
        <v>19</v>
      </c>
    </row>
    <row r="52" spans="1:8" x14ac:dyDescent="0.2">
      <c r="A52" t="s">
        <v>37</v>
      </c>
      <c r="B52">
        <v>1</v>
      </c>
      <c r="C52">
        <v>2984</v>
      </c>
    </row>
    <row r="53" spans="1:8" x14ac:dyDescent="0.2">
      <c r="A53" t="s">
        <v>37</v>
      </c>
      <c r="B53">
        <v>2</v>
      </c>
      <c r="C53">
        <v>552</v>
      </c>
    </row>
    <row r="54" spans="1:8" x14ac:dyDescent="0.2">
      <c r="A54" t="s">
        <v>37</v>
      </c>
      <c r="B54">
        <v>3</v>
      </c>
      <c r="C54">
        <v>89</v>
      </c>
    </row>
    <row r="55" spans="1:8" x14ac:dyDescent="0.2">
      <c r="A55" t="s">
        <v>37</v>
      </c>
      <c r="B55">
        <v>4</v>
      </c>
      <c r="C55">
        <v>41</v>
      </c>
    </row>
    <row r="56" spans="1:8" x14ac:dyDescent="0.2">
      <c r="A56" t="s">
        <v>37</v>
      </c>
      <c r="B56">
        <v>5</v>
      </c>
      <c r="C56">
        <v>42</v>
      </c>
    </row>
    <row r="58" spans="1:8" ht="15" x14ac:dyDescent="0.25">
      <c r="A58" s="6" t="s">
        <v>138</v>
      </c>
    </row>
    <row r="59" spans="1:8" ht="15" x14ac:dyDescent="0.25">
      <c r="A59" s="8" t="s">
        <v>36</v>
      </c>
      <c r="B59" s="6">
        <v>2022</v>
      </c>
      <c r="C59" s="6">
        <v>2023</v>
      </c>
      <c r="D59" s="6">
        <v>2024</v>
      </c>
      <c r="E59" s="6">
        <v>2025</v>
      </c>
    </row>
    <row r="60" spans="1:8" ht="15" x14ac:dyDescent="0.25">
      <c r="A60" s="6" t="s">
        <v>33</v>
      </c>
      <c r="B60">
        <v>17143</v>
      </c>
      <c r="C60">
        <v>2059</v>
      </c>
      <c r="D60">
        <v>958</v>
      </c>
      <c r="E60">
        <f>C47</f>
        <v>451</v>
      </c>
    </row>
    <row r="61" spans="1:8" ht="15" x14ac:dyDescent="0.25">
      <c r="A61" s="6" t="s">
        <v>34</v>
      </c>
      <c r="B61">
        <v>1616</v>
      </c>
      <c r="C61">
        <v>348</v>
      </c>
      <c r="D61">
        <v>105</v>
      </c>
      <c r="E61">
        <f>C48</f>
        <v>41</v>
      </c>
    </row>
    <row r="62" spans="1:8" ht="15" x14ac:dyDescent="0.25">
      <c r="A62" s="6" t="s">
        <v>35</v>
      </c>
      <c r="B62">
        <v>1286</v>
      </c>
      <c r="C62">
        <v>286</v>
      </c>
      <c r="D62">
        <v>45</v>
      </c>
      <c r="E62">
        <f>C49+C50+C51</f>
        <v>32</v>
      </c>
    </row>
    <row r="63" spans="1:8" x14ac:dyDescent="0.2">
      <c r="A63" s="17" t="s">
        <v>38</v>
      </c>
      <c r="B63" s="17">
        <v>20045</v>
      </c>
      <c r="C63" s="17">
        <v>2693</v>
      </c>
      <c r="D63" s="17">
        <v>1108</v>
      </c>
      <c r="E63" s="17">
        <f>SUM(E60:E62)</f>
        <v>524</v>
      </c>
    </row>
    <row r="65" spans="1:5" ht="15" x14ac:dyDescent="0.25">
      <c r="A65" s="8" t="s">
        <v>36</v>
      </c>
      <c r="B65" s="6">
        <v>2022</v>
      </c>
      <c r="C65" s="6">
        <v>2023</v>
      </c>
      <c r="D65" s="6">
        <v>2024</v>
      </c>
      <c r="E65" s="6">
        <v>2025</v>
      </c>
    </row>
    <row r="66" spans="1:5" ht="15" x14ac:dyDescent="0.25">
      <c r="A66" s="6" t="s">
        <v>33</v>
      </c>
      <c r="B66" s="2">
        <f t="shared" ref="B66:E68" si="2">B60/B$18</f>
        <v>0.41592061528010288</v>
      </c>
      <c r="C66" s="2">
        <f t="shared" si="2"/>
        <v>5.4971166168304143E-2</v>
      </c>
      <c r="D66" s="2">
        <f t="shared" si="2"/>
        <v>2.8003507746273019E-2</v>
      </c>
      <c r="E66" s="2">
        <f t="shared" si="2"/>
        <v>1.43379430933079E-2</v>
      </c>
    </row>
    <row r="67" spans="1:5" ht="15" x14ac:dyDescent="0.25">
      <c r="A67" s="6" t="s">
        <v>34</v>
      </c>
      <c r="B67" s="2">
        <f t="shared" si="2"/>
        <v>3.920712327437708E-2</v>
      </c>
      <c r="C67" s="2">
        <f t="shared" si="2"/>
        <v>9.2909013242204186E-3</v>
      </c>
      <c r="D67" s="2">
        <f t="shared" si="2"/>
        <v>3.0692779888921366E-3</v>
      </c>
      <c r="E67" s="2">
        <f t="shared" si="2"/>
        <v>1.3034493721189001E-3</v>
      </c>
    </row>
    <row r="68" spans="1:5" ht="15" x14ac:dyDescent="0.25">
      <c r="A68" s="6" t="s">
        <v>35</v>
      </c>
      <c r="B68" s="2">
        <f t="shared" si="2"/>
        <v>3.1200718150277799E-2</v>
      </c>
      <c r="C68" s="2">
        <f t="shared" si="2"/>
        <v>7.6356258009397694E-3</v>
      </c>
      <c r="D68" s="2">
        <f t="shared" si="2"/>
        <v>1.3154048523823444E-3</v>
      </c>
      <c r="E68" s="2">
        <f t="shared" si="2"/>
        <v>1.0173263392147512E-3</v>
      </c>
    </row>
    <row r="74" spans="1:5" x14ac:dyDescent="0.2">
      <c r="A74" s="9" t="s">
        <v>37</v>
      </c>
      <c r="B74">
        <v>2022</v>
      </c>
      <c r="C74">
        <v>2023</v>
      </c>
      <c r="D74">
        <v>2024</v>
      </c>
      <c r="E74">
        <v>2025</v>
      </c>
    </row>
    <row r="75" spans="1:5" ht="15" x14ac:dyDescent="0.25">
      <c r="A75" s="6" t="s">
        <v>33</v>
      </c>
      <c r="B75">
        <v>37</v>
      </c>
      <c r="C75">
        <v>4978</v>
      </c>
      <c r="D75">
        <v>3908</v>
      </c>
      <c r="E75">
        <v>2984</v>
      </c>
    </row>
    <row r="76" spans="1:5" ht="15" x14ac:dyDescent="0.25">
      <c r="A76" s="6" t="s">
        <v>34</v>
      </c>
      <c r="B76">
        <v>7</v>
      </c>
      <c r="C76">
        <v>708</v>
      </c>
      <c r="D76">
        <v>589</v>
      </c>
      <c r="E76">
        <v>552</v>
      </c>
    </row>
    <row r="77" spans="1:5" ht="15" x14ac:dyDescent="0.25">
      <c r="A77" s="6" t="s">
        <v>35</v>
      </c>
      <c r="B77">
        <v>8</v>
      </c>
      <c r="C77">
        <v>308</v>
      </c>
      <c r="D77">
        <v>177</v>
      </c>
      <c r="E77">
        <v>172</v>
      </c>
    </row>
    <row r="78" spans="1:5" x14ac:dyDescent="0.2">
      <c r="A78" s="17" t="s">
        <v>38</v>
      </c>
      <c r="B78" s="17">
        <v>52</v>
      </c>
      <c r="C78" s="17">
        <v>5994</v>
      </c>
      <c r="D78" s="17">
        <v>4674</v>
      </c>
      <c r="E78" s="17">
        <v>3708</v>
      </c>
    </row>
    <row r="80" spans="1:5" x14ac:dyDescent="0.2">
      <c r="A80" s="9" t="s">
        <v>37</v>
      </c>
      <c r="B80">
        <v>2022</v>
      </c>
      <c r="C80">
        <v>2023</v>
      </c>
      <c r="D80">
        <v>2024</v>
      </c>
      <c r="E80">
        <v>2025</v>
      </c>
    </row>
    <row r="81" spans="1:5" ht="15" x14ac:dyDescent="0.25">
      <c r="A81" s="6" t="s">
        <v>33</v>
      </c>
      <c r="B81" s="2">
        <v>0.71153846153846156</v>
      </c>
      <c r="C81" s="2">
        <v>0.83049716383049721</v>
      </c>
      <c r="D81" s="2">
        <v>0.83611467693624308</v>
      </c>
      <c r="E81" s="2">
        <v>0.80474649406688237</v>
      </c>
    </row>
    <row r="82" spans="1:5" ht="15" x14ac:dyDescent="0.25">
      <c r="A82" s="6" t="s">
        <v>34</v>
      </c>
      <c r="B82" s="2">
        <v>0.13461538461538461</v>
      </c>
      <c r="C82" s="2">
        <v>0.11811811811811812</v>
      </c>
      <c r="D82" s="2">
        <v>0.12601626016260162</v>
      </c>
      <c r="E82" s="2">
        <v>0.14886731391585761</v>
      </c>
    </row>
    <row r="83" spans="1:5" ht="15" x14ac:dyDescent="0.25">
      <c r="A83" s="6" t="s">
        <v>35</v>
      </c>
      <c r="B83" s="2">
        <v>0.15384615384615385</v>
      </c>
      <c r="C83" s="2">
        <v>5.1384718051384719E-2</v>
      </c>
      <c r="D83" s="2">
        <v>3.7869062901155326E-2</v>
      </c>
      <c r="E83" s="2">
        <v>4.6386192017259978E-2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69F9-E458-4C52-B7E3-DE12C5B8351B}">
  <dimension ref="A1:O18"/>
  <sheetViews>
    <sheetView rightToLeft="1" workbookViewId="0">
      <selection activeCell="I32" sqref="I32"/>
    </sheetView>
  </sheetViews>
  <sheetFormatPr defaultRowHeight="14.25" x14ac:dyDescent="0.2"/>
  <cols>
    <col min="2" max="3" width="10.125" bestFit="1" customWidth="1"/>
  </cols>
  <sheetData>
    <row r="1" spans="1:15" ht="15" x14ac:dyDescent="0.25">
      <c r="A1" s="51" t="s">
        <v>98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" x14ac:dyDescent="0.25">
      <c r="A2" s="6" t="s">
        <v>97</v>
      </c>
      <c r="B2" s="6" t="s">
        <v>9</v>
      </c>
      <c r="C2" s="34" t="s">
        <v>29</v>
      </c>
    </row>
    <row r="3" spans="1:15" x14ac:dyDescent="0.2">
      <c r="A3">
        <v>2010</v>
      </c>
      <c r="B3" s="21">
        <v>18057</v>
      </c>
      <c r="C3" s="35">
        <v>18057</v>
      </c>
    </row>
    <row r="4" spans="1:15" x14ac:dyDescent="0.2">
      <c r="A4">
        <v>2011</v>
      </c>
      <c r="B4" s="22">
        <v>30754</v>
      </c>
      <c r="C4" s="36">
        <v>30754</v>
      </c>
    </row>
    <row r="5" spans="1:15" x14ac:dyDescent="0.2">
      <c r="A5">
        <v>2012</v>
      </c>
      <c r="B5" s="4">
        <v>19101</v>
      </c>
      <c r="C5" s="37">
        <v>19101</v>
      </c>
    </row>
    <row r="6" spans="1:15" x14ac:dyDescent="0.2">
      <c r="A6">
        <v>2013</v>
      </c>
      <c r="B6" s="4">
        <v>14854</v>
      </c>
      <c r="C6" s="37">
        <v>14854</v>
      </c>
    </row>
    <row r="7" spans="1:15" x14ac:dyDescent="0.2">
      <c r="A7">
        <v>2014</v>
      </c>
      <c r="B7" s="4">
        <v>11315</v>
      </c>
      <c r="C7" s="37">
        <v>11315</v>
      </c>
    </row>
    <row r="8" spans="1:15" x14ac:dyDescent="0.2">
      <c r="A8">
        <v>2015</v>
      </c>
      <c r="B8" s="4">
        <v>9515</v>
      </c>
      <c r="C8" s="37">
        <v>9515</v>
      </c>
    </row>
    <row r="9" spans="1:15" x14ac:dyDescent="0.2">
      <c r="A9">
        <v>2016</v>
      </c>
      <c r="B9" s="4">
        <v>8314</v>
      </c>
      <c r="C9" s="37">
        <v>8314</v>
      </c>
    </row>
    <row r="10" spans="1:15" x14ac:dyDescent="0.2">
      <c r="A10">
        <v>2017</v>
      </c>
      <c r="B10" s="4">
        <v>7445</v>
      </c>
      <c r="C10" s="37">
        <v>7445</v>
      </c>
    </row>
    <row r="11" spans="1:15" x14ac:dyDescent="0.2">
      <c r="A11">
        <v>2018</v>
      </c>
      <c r="B11" s="4">
        <v>6560</v>
      </c>
      <c r="C11" s="37">
        <v>6560</v>
      </c>
    </row>
    <row r="12" spans="1:15" x14ac:dyDescent="0.2">
      <c r="A12">
        <v>2019</v>
      </c>
      <c r="B12" s="4">
        <v>6023</v>
      </c>
      <c r="C12" s="37">
        <v>6023</v>
      </c>
    </row>
    <row r="13" spans="1:15" x14ac:dyDescent="0.2">
      <c r="A13">
        <v>2020</v>
      </c>
      <c r="B13" s="4">
        <v>5194</v>
      </c>
      <c r="C13" s="37">
        <v>5194</v>
      </c>
    </row>
    <row r="14" spans="1:15" x14ac:dyDescent="0.2">
      <c r="A14">
        <v>2021</v>
      </c>
      <c r="B14" s="4">
        <v>3891</v>
      </c>
      <c r="C14" s="37">
        <v>3891</v>
      </c>
    </row>
    <row r="15" spans="1:15" x14ac:dyDescent="0.2">
      <c r="A15">
        <v>2022</v>
      </c>
      <c r="B15" s="4">
        <v>3471</v>
      </c>
      <c r="C15" s="37">
        <v>3471</v>
      </c>
    </row>
    <row r="16" spans="1:15" x14ac:dyDescent="0.2">
      <c r="A16">
        <v>2023</v>
      </c>
      <c r="B16" s="4">
        <v>3078</v>
      </c>
      <c r="C16" s="37">
        <v>3078</v>
      </c>
    </row>
    <row r="17" spans="1:3" x14ac:dyDescent="0.2">
      <c r="A17">
        <v>2024</v>
      </c>
      <c r="B17" s="4">
        <v>2554</v>
      </c>
      <c r="C17" s="37">
        <v>2554</v>
      </c>
    </row>
    <row r="18" spans="1:3" x14ac:dyDescent="0.2">
      <c r="A18">
        <v>2025</v>
      </c>
      <c r="B18" s="4">
        <v>2223</v>
      </c>
      <c r="C18" s="37">
        <v>2223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6014A-10DB-4C7E-BFA3-2AC629643491}">
  <dimension ref="A1:H28"/>
  <sheetViews>
    <sheetView rightToLeft="1" workbookViewId="0">
      <selection activeCell="D19" sqref="D19:F23"/>
    </sheetView>
  </sheetViews>
  <sheetFormatPr defaultRowHeight="14.25" x14ac:dyDescent="0.2"/>
  <cols>
    <col min="1" max="1" width="27.75" bestFit="1" customWidth="1"/>
    <col min="3" max="3" width="11" customWidth="1"/>
    <col min="6" max="6" width="12.125" customWidth="1"/>
    <col min="7" max="7" width="10.375" bestFit="1" customWidth="1"/>
  </cols>
  <sheetData>
    <row r="1" spans="1:8" ht="15" x14ac:dyDescent="0.25">
      <c r="A1" s="14" t="s">
        <v>139</v>
      </c>
      <c r="B1" s="14"/>
      <c r="C1" s="14"/>
      <c r="D1" s="14"/>
      <c r="E1" s="14"/>
      <c r="F1" s="14"/>
      <c r="G1" s="14"/>
      <c r="H1" s="14"/>
    </row>
    <row r="2" spans="1:8" x14ac:dyDescent="0.2">
      <c r="A2" s="50" t="s">
        <v>102</v>
      </c>
      <c r="B2" s="40"/>
      <c r="C2" s="50" t="s">
        <v>142</v>
      </c>
      <c r="D2" s="40"/>
      <c r="E2" s="40"/>
      <c r="F2" s="40"/>
      <c r="G2" s="40"/>
      <c r="H2" s="40"/>
    </row>
    <row r="3" spans="1:8" ht="15" x14ac:dyDescent="0.25">
      <c r="A3" s="49" t="s">
        <v>140</v>
      </c>
      <c r="B3" s="49" t="s">
        <v>141</v>
      </c>
    </row>
    <row r="4" spans="1:8" x14ac:dyDescent="0.2">
      <c r="A4" t="s">
        <v>61</v>
      </c>
      <c r="B4" s="18">
        <v>0.09</v>
      </c>
    </row>
    <row r="5" spans="1:8" x14ac:dyDescent="0.2">
      <c r="A5" t="s">
        <v>62</v>
      </c>
      <c r="B5" s="18">
        <v>0.38</v>
      </c>
    </row>
    <row r="6" spans="1:8" x14ac:dyDescent="0.2">
      <c r="A6" t="s">
        <v>63</v>
      </c>
      <c r="B6" s="18">
        <v>0.52</v>
      </c>
    </row>
    <row r="10" spans="1:8" x14ac:dyDescent="0.2">
      <c r="A10" t="s">
        <v>99</v>
      </c>
    </row>
    <row r="11" spans="1:8" ht="15" x14ac:dyDescent="0.25">
      <c r="A11" s="6" t="s">
        <v>64</v>
      </c>
      <c r="B11" s="49" t="s">
        <v>141</v>
      </c>
      <c r="D11" s="6" t="s">
        <v>67</v>
      </c>
      <c r="E11" s="49" t="s">
        <v>141</v>
      </c>
      <c r="G11" s="6" t="s">
        <v>69</v>
      </c>
      <c r="H11" s="49" t="s">
        <v>141</v>
      </c>
    </row>
    <row r="12" spans="1:8" x14ac:dyDescent="0.2">
      <c r="A12" s="19" t="s">
        <v>65</v>
      </c>
      <c r="B12" s="39">
        <v>0.91820000000000002</v>
      </c>
      <c r="D12" s="19" t="s">
        <v>144</v>
      </c>
      <c r="E12" s="39">
        <v>0.24419999999999997</v>
      </c>
      <c r="G12" s="19" t="s">
        <v>143</v>
      </c>
      <c r="H12" s="39">
        <v>0.13480000000000003</v>
      </c>
    </row>
    <row r="13" spans="1:8" x14ac:dyDescent="0.2">
      <c r="A13" s="19" t="s">
        <v>66</v>
      </c>
      <c r="B13" s="39">
        <v>8.1799999999999998E-2</v>
      </c>
      <c r="D13" t="s">
        <v>68</v>
      </c>
      <c r="E13" s="39">
        <v>0.75580000000000003</v>
      </c>
      <c r="G13" t="s">
        <v>70</v>
      </c>
      <c r="H13" s="39">
        <v>0.86519999999999997</v>
      </c>
    </row>
    <row r="14" spans="1:8" x14ac:dyDescent="0.2">
      <c r="B14" s="39"/>
    </row>
    <row r="16" spans="1:8" x14ac:dyDescent="0.2">
      <c r="B16" s="39"/>
    </row>
    <row r="18" spans="1:8" x14ac:dyDescent="0.2">
      <c r="A18" s="50" t="s">
        <v>101</v>
      </c>
      <c r="B18" s="40"/>
      <c r="C18" s="50"/>
      <c r="D18" s="40"/>
      <c r="E18" s="40"/>
      <c r="F18" s="40"/>
      <c r="G18" s="40"/>
      <c r="H18" s="40"/>
    </row>
    <row r="19" spans="1:8" ht="15" x14ac:dyDescent="0.25">
      <c r="A19" s="49" t="s">
        <v>140</v>
      </c>
      <c r="B19" s="49" t="s">
        <v>141</v>
      </c>
    </row>
    <row r="20" spans="1:8" x14ac:dyDescent="0.2">
      <c r="A20" s="19" t="s">
        <v>63</v>
      </c>
      <c r="B20" s="18">
        <v>0.13</v>
      </c>
    </row>
    <row r="21" spans="1:8" x14ac:dyDescent="0.2">
      <c r="A21" s="19" t="s">
        <v>61</v>
      </c>
      <c r="B21" s="18">
        <v>0.28000000000000003</v>
      </c>
    </row>
    <row r="22" spans="1:8" x14ac:dyDescent="0.2">
      <c r="A22" s="19" t="s">
        <v>62</v>
      </c>
      <c r="B22" s="18">
        <v>0.59</v>
      </c>
    </row>
    <row r="25" spans="1:8" x14ac:dyDescent="0.2">
      <c r="A25" t="s">
        <v>99</v>
      </c>
    </row>
    <row r="26" spans="1:8" ht="15" x14ac:dyDescent="0.25">
      <c r="A26" s="6" t="s">
        <v>64</v>
      </c>
      <c r="B26" s="49" t="s">
        <v>141</v>
      </c>
      <c r="D26" s="6" t="s">
        <v>67</v>
      </c>
      <c r="E26" s="49" t="s">
        <v>141</v>
      </c>
      <c r="G26" s="6" t="s">
        <v>69</v>
      </c>
      <c r="H26" s="49" t="s">
        <v>141</v>
      </c>
    </row>
    <row r="27" spans="1:8" x14ac:dyDescent="0.2">
      <c r="A27" t="s">
        <v>65</v>
      </c>
      <c r="B27" s="2">
        <v>0.47</v>
      </c>
      <c r="D27" t="s">
        <v>144</v>
      </c>
      <c r="E27" s="18">
        <v>0.56000000000000005</v>
      </c>
      <c r="G27" t="s">
        <v>143</v>
      </c>
      <c r="H27" s="18">
        <v>9.9999999999999978E-2</v>
      </c>
    </row>
    <row r="28" spans="1:8" x14ac:dyDescent="0.2">
      <c r="A28" t="s">
        <v>66</v>
      </c>
      <c r="B28" s="18">
        <v>0.53</v>
      </c>
      <c r="D28" t="s">
        <v>68</v>
      </c>
      <c r="E28" s="18">
        <v>0.44</v>
      </c>
      <c r="G28" t="s">
        <v>70</v>
      </c>
      <c r="H28" s="18">
        <v>0.9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F7D20-6F69-4664-A9C2-7AE7DC078EC6}">
  <dimension ref="A1:AG55"/>
  <sheetViews>
    <sheetView rightToLeft="1" workbookViewId="0">
      <selection activeCell="AH6" sqref="AH6"/>
    </sheetView>
  </sheetViews>
  <sheetFormatPr defaultRowHeight="14.25" x14ac:dyDescent="0.2"/>
  <cols>
    <col min="1" max="1" width="6.875" customWidth="1"/>
    <col min="2" max="2" width="10.125" bestFit="1" customWidth="1"/>
    <col min="5" max="5" width="4.625" customWidth="1"/>
    <col min="17" max="17" width="8.625" style="40"/>
  </cols>
  <sheetData>
    <row r="1" spans="1:33" x14ac:dyDescent="0.2">
      <c r="A1" s="15" t="s">
        <v>145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x14ac:dyDescent="0.2">
      <c r="A2" s="40" t="s">
        <v>102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R2" s="40" t="s">
        <v>101</v>
      </c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spans="1:33" ht="15" x14ac:dyDescent="0.25">
      <c r="A3" s="6" t="s">
        <v>49</v>
      </c>
      <c r="B3" s="6" t="s">
        <v>50</v>
      </c>
      <c r="C3" s="6" t="s">
        <v>103</v>
      </c>
      <c r="D3" s="6"/>
      <c r="S3" s="6" t="s">
        <v>49</v>
      </c>
      <c r="T3" s="6" t="s">
        <v>50</v>
      </c>
      <c r="U3" s="6" t="s">
        <v>103</v>
      </c>
    </row>
    <row r="4" spans="1:33" x14ac:dyDescent="0.2">
      <c r="A4">
        <v>0</v>
      </c>
      <c r="B4">
        <v>6</v>
      </c>
      <c r="C4">
        <f>B4*A4</f>
        <v>0</v>
      </c>
      <c r="S4">
        <v>2</v>
      </c>
      <c r="T4" s="4">
        <v>56</v>
      </c>
      <c r="U4">
        <f>T4*S4</f>
        <v>112</v>
      </c>
    </row>
    <row r="5" spans="1:33" x14ac:dyDescent="0.2">
      <c r="A5">
        <v>1</v>
      </c>
      <c r="B5">
        <v>31</v>
      </c>
      <c r="C5">
        <f t="shared" ref="C5:C53" si="0">B5*A5</f>
        <v>31</v>
      </c>
      <c r="S5">
        <v>3</v>
      </c>
      <c r="T5" s="4">
        <v>368</v>
      </c>
      <c r="U5">
        <f t="shared" ref="U5:U37" si="1">T5*S5</f>
        <v>1104</v>
      </c>
    </row>
    <row r="6" spans="1:33" x14ac:dyDescent="0.2">
      <c r="A6">
        <v>2</v>
      </c>
      <c r="B6">
        <v>120</v>
      </c>
      <c r="C6">
        <f t="shared" si="0"/>
        <v>240</v>
      </c>
      <c r="S6">
        <v>4</v>
      </c>
      <c r="T6" s="4">
        <v>838</v>
      </c>
      <c r="U6">
        <f t="shared" si="1"/>
        <v>3352</v>
      </c>
    </row>
    <row r="7" spans="1:33" x14ac:dyDescent="0.2">
      <c r="A7">
        <v>3</v>
      </c>
      <c r="B7" s="4">
        <v>11024</v>
      </c>
      <c r="C7">
        <f t="shared" si="0"/>
        <v>33072</v>
      </c>
      <c r="S7">
        <v>5</v>
      </c>
      <c r="T7" s="4">
        <v>1076</v>
      </c>
      <c r="U7">
        <f t="shared" si="1"/>
        <v>5380</v>
      </c>
    </row>
    <row r="8" spans="1:33" x14ac:dyDescent="0.2">
      <c r="A8">
        <v>4</v>
      </c>
      <c r="B8" s="4">
        <v>13906</v>
      </c>
      <c r="C8">
        <f t="shared" si="0"/>
        <v>55624</v>
      </c>
      <c r="S8">
        <v>6</v>
      </c>
      <c r="T8" s="4">
        <v>1028</v>
      </c>
      <c r="U8">
        <f t="shared" si="1"/>
        <v>6168</v>
      </c>
    </row>
    <row r="9" spans="1:33" x14ac:dyDescent="0.2">
      <c r="A9">
        <v>5</v>
      </c>
      <c r="B9" s="4">
        <v>22325</v>
      </c>
      <c r="C9">
        <f t="shared" si="0"/>
        <v>111625</v>
      </c>
      <c r="S9">
        <v>7</v>
      </c>
      <c r="T9" s="4">
        <v>816</v>
      </c>
      <c r="U9">
        <f t="shared" si="1"/>
        <v>5712</v>
      </c>
    </row>
    <row r="10" spans="1:33" x14ac:dyDescent="0.2">
      <c r="A10">
        <v>6</v>
      </c>
      <c r="B10" s="4">
        <v>31210</v>
      </c>
      <c r="C10">
        <f t="shared" si="0"/>
        <v>187260</v>
      </c>
      <c r="S10">
        <v>8</v>
      </c>
      <c r="T10" s="4">
        <v>754</v>
      </c>
      <c r="U10">
        <f t="shared" si="1"/>
        <v>6032</v>
      </c>
    </row>
    <row r="11" spans="1:33" x14ac:dyDescent="0.2">
      <c r="A11">
        <v>7</v>
      </c>
      <c r="B11" s="4">
        <v>34113</v>
      </c>
      <c r="C11">
        <f t="shared" si="0"/>
        <v>238791</v>
      </c>
      <c r="S11">
        <v>9</v>
      </c>
      <c r="T11" s="4">
        <v>731</v>
      </c>
      <c r="U11">
        <f t="shared" si="1"/>
        <v>6579</v>
      </c>
    </row>
    <row r="12" spans="1:33" x14ac:dyDescent="0.2">
      <c r="A12">
        <v>8</v>
      </c>
      <c r="B12" s="4">
        <v>35468</v>
      </c>
      <c r="C12">
        <f t="shared" si="0"/>
        <v>283744</v>
      </c>
      <c r="S12">
        <v>10</v>
      </c>
      <c r="T12" s="4">
        <v>665</v>
      </c>
      <c r="U12">
        <f t="shared" si="1"/>
        <v>6650</v>
      </c>
    </row>
    <row r="13" spans="1:33" x14ac:dyDescent="0.2">
      <c r="A13">
        <v>9</v>
      </c>
      <c r="B13" s="4">
        <v>33166</v>
      </c>
      <c r="C13">
        <f t="shared" si="0"/>
        <v>298494</v>
      </c>
      <c r="S13">
        <v>11</v>
      </c>
      <c r="T13" s="4">
        <v>536</v>
      </c>
      <c r="U13">
        <f t="shared" si="1"/>
        <v>5896</v>
      </c>
    </row>
    <row r="14" spans="1:33" x14ac:dyDescent="0.2">
      <c r="A14">
        <v>10</v>
      </c>
      <c r="B14" s="4">
        <v>29240</v>
      </c>
      <c r="C14">
        <f t="shared" si="0"/>
        <v>292400</v>
      </c>
      <c r="S14">
        <v>12</v>
      </c>
      <c r="T14" s="4">
        <v>393</v>
      </c>
      <c r="U14">
        <f t="shared" si="1"/>
        <v>4716</v>
      </c>
    </row>
    <row r="15" spans="1:33" x14ac:dyDescent="0.2">
      <c r="A15">
        <v>11</v>
      </c>
      <c r="B15" s="4">
        <v>23202</v>
      </c>
      <c r="C15">
        <f t="shared" si="0"/>
        <v>255222</v>
      </c>
      <c r="S15">
        <v>13</v>
      </c>
      <c r="T15" s="4">
        <v>243</v>
      </c>
      <c r="U15">
        <f t="shared" si="1"/>
        <v>3159</v>
      </c>
    </row>
    <row r="16" spans="1:33" x14ac:dyDescent="0.2">
      <c r="A16">
        <v>12</v>
      </c>
      <c r="B16" s="4">
        <v>18217</v>
      </c>
      <c r="C16">
        <f t="shared" si="0"/>
        <v>218604</v>
      </c>
      <c r="S16">
        <v>14</v>
      </c>
      <c r="T16" s="4">
        <v>196</v>
      </c>
      <c r="U16">
        <f t="shared" si="1"/>
        <v>2744</v>
      </c>
    </row>
    <row r="17" spans="1:22" x14ac:dyDescent="0.2">
      <c r="A17">
        <v>13</v>
      </c>
      <c r="B17" s="4">
        <v>12747</v>
      </c>
      <c r="C17">
        <f t="shared" si="0"/>
        <v>165711</v>
      </c>
      <c r="S17">
        <v>15</v>
      </c>
      <c r="T17" s="4">
        <v>145</v>
      </c>
      <c r="U17">
        <f t="shared" si="1"/>
        <v>2175</v>
      </c>
    </row>
    <row r="18" spans="1:22" x14ac:dyDescent="0.2">
      <c r="A18">
        <v>14</v>
      </c>
      <c r="B18" s="4">
        <v>8847</v>
      </c>
      <c r="C18">
        <f t="shared" si="0"/>
        <v>123858</v>
      </c>
      <c r="S18">
        <v>16</v>
      </c>
      <c r="T18" s="4">
        <v>102</v>
      </c>
      <c r="U18">
        <f t="shared" si="1"/>
        <v>1632</v>
      </c>
    </row>
    <row r="19" spans="1:22" x14ac:dyDescent="0.2">
      <c r="A19">
        <v>15</v>
      </c>
      <c r="B19" s="4">
        <v>5659</v>
      </c>
      <c r="C19">
        <f t="shared" si="0"/>
        <v>84885</v>
      </c>
      <c r="S19">
        <v>17</v>
      </c>
      <c r="T19">
        <v>93</v>
      </c>
      <c r="U19">
        <f t="shared" si="1"/>
        <v>1581</v>
      </c>
    </row>
    <row r="20" spans="1:22" x14ac:dyDescent="0.2">
      <c r="A20">
        <v>16</v>
      </c>
      <c r="B20" s="4">
        <v>3686</v>
      </c>
      <c r="C20">
        <f t="shared" si="0"/>
        <v>58976</v>
      </c>
      <c r="S20">
        <v>18</v>
      </c>
      <c r="T20">
        <v>68</v>
      </c>
      <c r="U20">
        <f t="shared" si="1"/>
        <v>1224</v>
      </c>
    </row>
    <row r="21" spans="1:22" x14ac:dyDescent="0.2">
      <c r="A21">
        <v>17</v>
      </c>
      <c r="B21" s="4">
        <v>2280</v>
      </c>
      <c r="C21">
        <f t="shared" si="0"/>
        <v>38760</v>
      </c>
      <c r="S21">
        <v>19</v>
      </c>
      <c r="T21">
        <v>48</v>
      </c>
      <c r="U21">
        <f t="shared" si="1"/>
        <v>912</v>
      </c>
    </row>
    <row r="22" spans="1:22" x14ac:dyDescent="0.2">
      <c r="A22">
        <v>18</v>
      </c>
      <c r="B22" s="4">
        <v>1428</v>
      </c>
      <c r="C22">
        <f t="shared" si="0"/>
        <v>25704</v>
      </c>
      <c r="S22">
        <v>20</v>
      </c>
      <c r="T22">
        <v>31</v>
      </c>
      <c r="U22">
        <f t="shared" si="1"/>
        <v>620</v>
      </c>
    </row>
    <row r="23" spans="1:22" x14ac:dyDescent="0.2">
      <c r="A23">
        <v>19</v>
      </c>
      <c r="B23">
        <v>961</v>
      </c>
      <c r="C23">
        <f t="shared" si="0"/>
        <v>18259</v>
      </c>
      <c r="S23">
        <v>21</v>
      </c>
      <c r="T23">
        <v>23</v>
      </c>
      <c r="U23">
        <f t="shared" si="1"/>
        <v>483</v>
      </c>
      <c r="V23" s="38"/>
    </row>
    <row r="24" spans="1:22" x14ac:dyDescent="0.2">
      <c r="A24">
        <v>20</v>
      </c>
      <c r="B24">
        <v>633</v>
      </c>
      <c r="C24">
        <f t="shared" si="0"/>
        <v>12660</v>
      </c>
      <c r="S24">
        <v>22</v>
      </c>
      <c r="T24">
        <v>11</v>
      </c>
      <c r="U24">
        <f t="shared" si="1"/>
        <v>242</v>
      </c>
    </row>
    <row r="25" spans="1:22" x14ac:dyDescent="0.2">
      <c r="A25">
        <v>21</v>
      </c>
      <c r="B25">
        <v>400</v>
      </c>
      <c r="C25">
        <f t="shared" si="0"/>
        <v>8400</v>
      </c>
      <c r="S25">
        <v>23</v>
      </c>
      <c r="T25">
        <v>14</v>
      </c>
      <c r="U25">
        <f t="shared" si="1"/>
        <v>322</v>
      </c>
    </row>
    <row r="26" spans="1:22" x14ac:dyDescent="0.2">
      <c r="A26">
        <v>22</v>
      </c>
      <c r="B26">
        <v>245</v>
      </c>
      <c r="C26">
        <f t="shared" si="0"/>
        <v>5390</v>
      </c>
      <c r="S26">
        <v>24</v>
      </c>
      <c r="T26">
        <v>8</v>
      </c>
      <c r="U26">
        <f t="shared" si="1"/>
        <v>192</v>
      </c>
    </row>
    <row r="27" spans="1:22" x14ac:dyDescent="0.2">
      <c r="A27">
        <v>23</v>
      </c>
      <c r="B27">
        <v>189</v>
      </c>
      <c r="C27">
        <f t="shared" si="0"/>
        <v>4347</v>
      </c>
      <c r="S27">
        <v>25</v>
      </c>
      <c r="T27">
        <v>9</v>
      </c>
      <c r="U27">
        <f t="shared" si="1"/>
        <v>225</v>
      </c>
    </row>
    <row r="28" spans="1:22" x14ac:dyDescent="0.2">
      <c r="A28">
        <v>24</v>
      </c>
      <c r="B28">
        <v>132</v>
      </c>
      <c r="C28">
        <f t="shared" si="0"/>
        <v>3168</v>
      </c>
      <c r="S28">
        <v>26</v>
      </c>
      <c r="T28">
        <v>3</v>
      </c>
      <c r="U28">
        <f t="shared" si="1"/>
        <v>78</v>
      </c>
    </row>
    <row r="29" spans="1:22" x14ac:dyDescent="0.2">
      <c r="A29">
        <v>25</v>
      </c>
      <c r="B29">
        <v>76</v>
      </c>
      <c r="C29">
        <f t="shared" si="0"/>
        <v>1900</v>
      </c>
      <c r="S29">
        <v>27</v>
      </c>
      <c r="T29">
        <v>5</v>
      </c>
      <c r="U29">
        <f t="shared" si="1"/>
        <v>135</v>
      </c>
    </row>
    <row r="30" spans="1:22" x14ac:dyDescent="0.2">
      <c r="A30">
        <v>26</v>
      </c>
      <c r="B30">
        <v>62</v>
      </c>
      <c r="C30">
        <f t="shared" si="0"/>
        <v>1612</v>
      </c>
      <c r="S30">
        <v>28</v>
      </c>
      <c r="T30">
        <v>5</v>
      </c>
      <c r="U30">
        <f t="shared" si="1"/>
        <v>140</v>
      </c>
    </row>
    <row r="31" spans="1:22" x14ac:dyDescent="0.2">
      <c r="A31">
        <v>27</v>
      </c>
      <c r="B31">
        <v>43</v>
      </c>
      <c r="C31">
        <f t="shared" si="0"/>
        <v>1161</v>
      </c>
      <c r="S31">
        <v>29</v>
      </c>
      <c r="T31">
        <v>3</v>
      </c>
      <c r="U31">
        <f t="shared" si="1"/>
        <v>87</v>
      </c>
    </row>
    <row r="32" spans="1:22" x14ac:dyDescent="0.2">
      <c r="A32">
        <v>28</v>
      </c>
      <c r="B32">
        <v>23</v>
      </c>
      <c r="C32">
        <f t="shared" si="0"/>
        <v>644</v>
      </c>
      <c r="S32">
        <v>31</v>
      </c>
      <c r="T32">
        <v>4</v>
      </c>
      <c r="U32">
        <f t="shared" si="1"/>
        <v>124</v>
      </c>
    </row>
    <row r="33" spans="1:23" x14ac:dyDescent="0.2">
      <c r="A33">
        <v>29</v>
      </c>
      <c r="B33">
        <v>24</v>
      </c>
      <c r="C33">
        <f t="shared" si="0"/>
        <v>696</v>
      </c>
      <c r="S33">
        <v>32</v>
      </c>
      <c r="T33">
        <v>4</v>
      </c>
      <c r="U33">
        <f t="shared" si="1"/>
        <v>128</v>
      </c>
    </row>
    <row r="34" spans="1:23" x14ac:dyDescent="0.2">
      <c r="A34">
        <v>30</v>
      </c>
      <c r="B34">
        <v>15</v>
      </c>
      <c r="C34">
        <f t="shared" si="0"/>
        <v>450</v>
      </c>
      <c r="S34">
        <v>34</v>
      </c>
      <c r="T34">
        <v>1</v>
      </c>
      <c r="U34">
        <f t="shared" si="1"/>
        <v>34</v>
      </c>
    </row>
    <row r="35" spans="1:23" x14ac:dyDescent="0.2">
      <c r="A35">
        <v>31</v>
      </c>
      <c r="B35">
        <v>18</v>
      </c>
      <c r="C35">
        <f t="shared" si="0"/>
        <v>558</v>
      </c>
      <c r="S35">
        <v>36</v>
      </c>
      <c r="T35">
        <v>2</v>
      </c>
      <c r="U35">
        <f t="shared" si="1"/>
        <v>72</v>
      </c>
    </row>
    <row r="36" spans="1:23" x14ac:dyDescent="0.2">
      <c r="A36">
        <v>32</v>
      </c>
      <c r="B36">
        <v>11</v>
      </c>
      <c r="C36">
        <f t="shared" si="0"/>
        <v>352</v>
      </c>
      <c r="S36">
        <v>39</v>
      </c>
      <c r="T36">
        <v>1</v>
      </c>
      <c r="U36">
        <f t="shared" si="1"/>
        <v>39</v>
      </c>
    </row>
    <row r="37" spans="1:23" x14ac:dyDescent="0.2">
      <c r="A37">
        <v>33</v>
      </c>
      <c r="B37">
        <v>9</v>
      </c>
      <c r="C37">
        <f t="shared" si="0"/>
        <v>297</v>
      </c>
      <c r="S37">
        <v>40</v>
      </c>
      <c r="T37">
        <v>1</v>
      </c>
      <c r="U37">
        <f t="shared" si="1"/>
        <v>40</v>
      </c>
      <c r="W37" s="12" t="s">
        <v>105</v>
      </c>
    </row>
    <row r="38" spans="1:23" x14ac:dyDescent="0.2">
      <c r="A38">
        <v>34</v>
      </c>
      <c r="B38">
        <v>6</v>
      </c>
      <c r="C38">
        <f t="shared" si="0"/>
        <v>204</v>
      </c>
      <c r="T38">
        <f>SUM(T5:T37)</f>
        <v>8225</v>
      </c>
      <c r="U38">
        <f>SUM(U5:U37)</f>
        <v>67977</v>
      </c>
      <c r="W38" s="11">
        <f>U38/T38</f>
        <v>8.2646808510638294</v>
      </c>
    </row>
    <row r="39" spans="1:23" x14ac:dyDescent="0.2">
      <c r="A39">
        <v>35</v>
      </c>
      <c r="B39">
        <v>6</v>
      </c>
      <c r="C39">
        <f t="shared" si="0"/>
        <v>210</v>
      </c>
    </row>
    <row r="40" spans="1:23" x14ac:dyDescent="0.2">
      <c r="A40">
        <v>36</v>
      </c>
      <c r="B40">
        <v>2</v>
      </c>
      <c r="C40">
        <f t="shared" si="0"/>
        <v>72</v>
      </c>
    </row>
    <row r="41" spans="1:23" x14ac:dyDescent="0.2">
      <c r="A41">
        <v>37</v>
      </c>
      <c r="B41">
        <v>1</v>
      </c>
      <c r="C41">
        <f t="shared" si="0"/>
        <v>37</v>
      </c>
    </row>
    <row r="42" spans="1:23" x14ac:dyDescent="0.2">
      <c r="A42">
        <v>38</v>
      </c>
      <c r="B42">
        <v>2</v>
      </c>
      <c r="C42">
        <f t="shared" si="0"/>
        <v>76</v>
      </c>
    </row>
    <row r="43" spans="1:23" x14ac:dyDescent="0.2">
      <c r="A43">
        <v>39</v>
      </c>
      <c r="B43">
        <v>6</v>
      </c>
      <c r="C43">
        <f t="shared" si="0"/>
        <v>234</v>
      </c>
    </row>
    <row r="44" spans="1:23" x14ac:dyDescent="0.2">
      <c r="A44">
        <v>41</v>
      </c>
      <c r="B44">
        <v>2</v>
      </c>
      <c r="C44">
        <f t="shared" si="0"/>
        <v>82</v>
      </c>
    </row>
    <row r="45" spans="1:23" x14ac:dyDescent="0.2">
      <c r="A45">
        <v>43</v>
      </c>
      <c r="B45">
        <v>1</v>
      </c>
      <c r="C45">
        <f t="shared" si="0"/>
        <v>43</v>
      </c>
    </row>
    <row r="46" spans="1:23" x14ac:dyDescent="0.2">
      <c r="A46">
        <v>44</v>
      </c>
      <c r="B46">
        <v>1</v>
      </c>
      <c r="C46">
        <f t="shared" si="0"/>
        <v>44</v>
      </c>
    </row>
    <row r="47" spans="1:23" x14ac:dyDescent="0.2">
      <c r="A47">
        <v>45</v>
      </c>
      <c r="B47">
        <v>1</v>
      </c>
      <c r="C47">
        <f t="shared" si="0"/>
        <v>45</v>
      </c>
    </row>
    <row r="48" spans="1:23" x14ac:dyDescent="0.2">
      <c r="A48">
        <v>46</v>
      </c>
      <c r="B48">
        <v>1</v>
      </c>
      <c r="C48">
        <f t="shared" si="0"/>
        <v>46</v>
      </c>
    </row>
    <row r="49" spans="1:5" x14ac:dyDescent="0.2">
      <c r="A49">
        <v>47</v>
      </c>
      <c r="B49">
        <v>2</v>
      </c>
      <c r="C49">
        <f t="shared" si="0"/>
        <v>94</v>
      </c>
    </row>
    <row r="50" spans="1:5" x14ac:dyDescent="0.2">
      <c r="A50">
        <v>52</v>
      </c>
      <c r="B50">
        <v>1</v>
      </c>
      <c r="C50">
        <f t="shared" si="0"/>
        <v>52</v>
      </c>
    </row>
    <row r="51" spans="1:5" x14ac:dyDescent="0.2">
      <c r="A51">
        <v>55</v>
      </c>
      <c r="B51">
        <v>2</v>
      </c>
      <c r="C51">
        <f t="shared" si="0"/>
        <v>110</v>
      </c>
    </row>
    <row r="52" spans="1:5" x14ac:dyDescent="0.2">
      <c r="A52">
        <v>59</v>
      </c>
      <c r="B52">
        <v>1</v>
      </c>
      <c r="C52">
        <f t="shared" si="0"/>
        <v>59</v>
      </c>
    </row>
    <row r="53" spans="1:5" x14ac:dyDescent="0.2">
      <c r="A53">
        <v>62</v>
      </c>
      <c r="B53">
        <v>1</v>
      </c>
      <c r="C53">
        <f t="shared" si="0"/>
        <v>62</v>
      </c>
    </row>
    <row r="54" spans="1:5" x14ac:dyDescent="0.2">
      <c r="E54" s="12" t="s">
        <v>104</v>
      </c>
    </row>
    <row r="55" spans="1:5" x14ac:dyDescent="0.2">
      <c r="B55">
        <f>SUM(B4:B53)</f>
        <v>289552</v>
      </c>
      <c r="C55">
        <f>SUM(C4:C53)</f>
        <v>2534365</v>
      </c>
      <c r="E55" s="11">
        <f>C55/B55</f>
        <v>8.7527110847101728</v>
      </c>
    </row>
  </sheetData>
  <conditionalFormatting sqref="B4:B53">
    <cfRule type="colorScale" priority="2">
      <colorScale>
        <cfvo type="min"/>
        <cfvo type="max"/>
        <color rgb="FFFCFCFF"/>
        <color rgb="FF63BE7B"/>
      </colorScale>
    </cfRule>
  </conditionalFormatting>
  <conditionalFormatting sqref="T4:T37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ED0C-0BF5-49D0-9684-0B2FFBBE07B1}">
  <dimension ref="A1:N26"/>
  <sheetViews>
    <sheetView rightToLeft="1" workbookViewId="0"/>
  </sheetViews>
  <sheetFormatPr defaultRowHeight="14.25" x14ac:dyDescent="0.2"/>
  <cols>
    <col min="4" max="4" width="8.875" bestFit="1" customWidth="1"/>
    <col min="7" max="7" width="5.375" bestFit="1" customWidth="1"/>
    <col min="8" max="8" width="7.875" customWidth="1"/>
    <col min="9" max="9" width="14.125" customWidth="1"/>
  </cols>
  <sheetData>
    <row r="1" spans="1:14" x14ac:dyDescent="0.2">
      <c r="A1" s="15" t="s">
        <v>100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">
      <c r="A2" s="40" t="s">
        <v>102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x14ac:dyDescent="0.2">
      <c r="A3" s="10" t="s">
        <v>72</v>
      </c>
      <c r="B3" s="4">
        <v>10607</v>
      </c>
      <c r="C3" s="2">
        <v>3.6632452892744652E-2</v>
      </c>
    </row>
    <row r="4" spans="1:14" x14ac:dyDescent="0.2">
      <c r="A4" s="10" t="s">
        <v>77</v>
      </c>
      <c r="B4" s="4">
        <v>34897</v>
      </c>
      <c r="C4" s="2">
        <v>0.12052066640879704</v>
      </c>
    </row>
    <row r="5" spans="1:14" x14ac:dyDescent="0.2">
      <c r="A5" s="10" t="s">
        <v>76</v>
      </c>
      <c r="B5" s="4">
        <v>37148</v>
      </c>
      <c r="C5" s="2">
        <v>0.1282947449853567</v>
      </c>
    </row>
    <row r="6" spans="1:14" x14ac:dyDescent="0.2">
      <c r="A6" s="10" t="s">
        <v>75</v>
      </c>
      <c r="B6" s="4">
        <v>55808</v>
      </c>
      <c r="C6" s="2">
        <v>0.19273912803227053</v>
      </c>
    </row>
    <row r="7" spans="1:14" x14ac:dyDescent="0.2">
      <c r="A7" s="10" t="s">
        <v>74</v>
      </c>
      <c r="B7" s="4">
        <v>56856</v>
      </c>
      <c r="C7" s="2">
        <v>0.19635851246062883</v>
      </c>
    </row>
    <row r="8" spans="1:14" x14ac:dyDescent="0.2">
      <c r="A8" s="10" t="s">
        <v>73</v>
      </c>
      <c r="B8" s="4">
        <v>94236</v>
      </c>
      <c r="C8" s="2">
        <v>0.32545449522020226</v>
      </c>
    </row>
    <row r="19" spans="1:14" x14ac:dyDescent="0.2">
      <c r="J19" t="s">
        <v>48</v>
      </c>
    </row>
    <row r="20" spans="1:14" x14ac:dyDescent="0.2">
      <c r="A20" s="40" t="s">
        <v>101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2" spans="1:14" x14ac:dyDescent="0.2">
      <c r="A22" t="s">
        <v>40</v>
      </c>
      <c r="B22" t="s">
        <v>41</v>
      </c>
      <c r="C22" t="s">
        <v>43</v>
      </c>
      <c r="D22" t="s">
        <v>42</v>
      </c>
    </row>
    <row r="23" spans="1:14" x14ac:dyDescent="0.2">
      <c r="A23">
        <v>2022</v>
      </c>
      <c r="B23">
        <v>3</v>
      </c>
      <c r="C23" s="10" t="s">
        <v>47</v>
      </c>
      <c r="D23" s="4">
        <v>5676</v>
      </c>
    </row>
    <row r="24" spans="1:14" x14ac:dyDescent="0.2">
      <c r="A24">
        <v>2023</v>
      </c>
      <c r="B24">
        <v>2</v>
      </c>
      <c r="C24" s="10" t="s">
        <v>46</v>
      </c>
      <c r="D24" s="4">
        <v>1299</v>
      </c>
    </row>
    <row r="25" spans="1:14" x14ac:dyDescent="0.2">
      <c r="A25">
        <v>2024</v>
      </c>
      <c r="B25">
        <v>1</v>
      </c>
      <c r="C25" s="10" t="s">
        <v>45</v>
      </c>
      <c r="D25" s="4">
        <v>781</v>
      </c>
    </row>
    <row r="26" spans="1:14" x14ac:dyDescent="0.2">
      <c r="A26">
        <v>2025</v>
      </c>
      <c r="B26">
        <v>0</v>
      </c>
      <c r="C26" s="10" t="s">
        <v>44</v>
      </c>
      <c r="D26" s="4">
        <v>525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נתוני מפתח</vt:lpstr>
      <vt:lpstr>סיומות משנה</vt:lpstr>
      <vt:lpstr>סך דומיינים רשומים</vt:lpstr>
      <vt:lpstr>חדשים_נמחקו</vt:lpstr>
      <vt:lpstr>בקשות_טווח ארוך</vt:lpstr>
      <vt:lpstr>IDN_il</vt:lpstr>
      <vt:lpstr>שימוש</vt:lpstr>
      <vt:lpstr>אורך_שמות</vt:lpstr>
      <vt:lpstr>גילאים</vt:lpstr>
      <vt:lpstr>צירופים_נפוצים</vt:lpstr>
      <vt:lpstr>רשמים</vt:lpstr>
      <vt:lpstr>ריכוזיות</vt:lpstr>
      <vt:lpstr>העברות (Transfer)</vt:lpstr>
      <vt:lpstr>מדינות</vt:lpstr>
      <vt:lpstr>מחוזות_ישראל</vt:lpstr>
      <vt:lpstr>IL-DRP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2026-05-27T10:51:59Z</dcterms:created>
  <dcterms:modified xsi:type="dcterms:W3CDTF">2026-05-27T10:52:09Z</dcterms:modified>
</cp:coreProperties>
</file>